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010" windowWidth="15075" windowHeight="4305"/>
  </bookViews>
  <sheets>
    <sheet name="CUAD.GRAL" sheetId="1" r:id="rId1"/>
    <sheet name="RECATEG" sheetId="2" r:id="rId2"/>
    <sheet name="FF.AA.PP." sheetId="3" r:id="rId3"/>
    <sheet name="CONV.UNIV" sheetId="4" r:id="rId4"/>
    <sheet name="ORG.GOB." sheetId="5" r:id="rId5"/>
    <sheet name="BECAS" sheetId="6" r:id="rId6"/>
    <sheet name="DSCTO.HNOS." sheetId="7" r:id="rId7"/>
    <sheet name="PROY.SOC." sheetId="8" r:id="rId8"/>
    <sheet name="DEPORT." sheetId="9" r:id="rId9"/>
    <sheet name="Hoja10" sheetId="10" r:id="rId10"/>
  </sheets>
  <definedNames>
    <definedName name="_xlnm.Print_Area" localSheetId="5">BECAS!$BB$2:$BO$42</definedName>
    <definedName name="_xlnm.Print_Area" localSheetId="3">CONV.UNIV!$A$2:$O$42</definedName>
    <definedName name="_xlnm.Print_Area" localSheetId="0">CUAD.GRAL!$A$2:$Y$42</definedName>
    <definedName name="_xlnm.Print_Area" localSheetId="8">DEPORT.!$A$2:$K$42</definedName>
    <definedName name="_xlnm.Print_Area" localSheetId="6">DSCTO.HNOS.!$A$2:$M$42</definedName>
    <definedName name="_xlnm.Print_Area" localSheetId="2">FF.AA.PP.!$A$2:$W$42</definedName>
    <definedName name="_xlnm.Print_Area" localSheetId="4">ORG.GOB.!$A$2:$G$42</definedName>
    <definedName name="_xlnm.Print_Area" localSheetId="7">PROY.SOC.!$BP$2:$CF$42</definedName>
    <definedName name="_xlnm.Print_Area" localSheetId="1">RECATEG!$A$2:$O$42</definedName>
  </definedNames>
  <calcPr calcId="145621"/>
</workbook>
</file>

<file path=xl/calcChain.xml><?xml version="1.0" encoding="utf-8"?>
<calcChain xmlns="http://schemas.openxmlformats.org/spreadsheetml/2006/main">
  <c r="BA38" i="8" l="1"/>
  <c r="AT37" i="8"/>
  <c r="AS37" i="8"/>
  <c r="AJ37" i="8"/>
  <c r="AA37" i="8"/>
  <c r="Q37" i="8"/>
  <c r="I37" i="8"/>
  <c r="H37" i="8"/>
  <c r="M42" i="7"/>
  <c r="L42" i="7"/>
  <c r="K42" i="7"/>
  <c r="J42" i="7"/>
  <c r="I42" i="7"/>
  <c r="H42" i="7"/>
  <c r="H41" i="7"/>
  <c r="G42" i="7"/>
  <c r="G41" i="7"/>
  <c r="F42" i="7"/>
  <c r="F41" i="7"/>
  <c r="E41" i="7"/>
  <c r="E42" i="7"/>
  <c r="D41" i="7"/>
  <c r="D42" i="7"/>
  <c r="C42" i="7"/>
  <c r="C41" i="7"/>
  <c r="B42" i="7"/>
  <c r="B41" i="7"/>
  <c r="M34" i="7"/>
  <c r="L34" i="7"/>
  <c r="K34" i="7"/>
  <c r="J34" i="7"/>
  <c r="I34" i="7"/>
  <c r="H34" i="7"/>
  <c r="G34" i="7"/>
  <c r="F34" i="7"/>
  <c r="D34" i="7"/>
  <c r="C34" i="7"/>
  <c r="B34" i="7"/>
  <c r="B26" i="7"/>
  <c r="C26" i="7"/>
  <c r="D26" i="7"/>
  <c r="F26" i="7"/>
  <c r="G26" i="7"/>
  <c r="H26" i="7"/>
  <c r="I26" i="7"/>
  <c r="J26" i="7"/>
  <c r="K26" i="7"/>
  <c r="L26" i="7"/>
  <c r="I13" i="7"/>
  <c r="H13" i="7"/>
  <c r="G13" i="7"/>
  <c r="F13" i="7"/>
  <c r="D13" i="7"/>
  <c r="C13" i="7"/>
  <c r="B13" i="7"/>
  <c r="BJ42" i="6"/>
  <c r="BE42" i="6"/>
  <c r="BE41" i="6"/>
  <c r="BD42" i="6"/>
  <c r="BD41" i="6"/>
  <c r="BC42" i="6"/>
  <c r="BC41" i="6"/>
  <c r="BN42" i="6"/>
  <c r="BN41" i="6"/>
  <c r="BN33" i="6"/>
  <c r="BN32" i="6"/>
  <c r="BN31" i="6"/>
  <c r="BN30" i="6"/>
  <c r="BN29" i="6"/>
  <c r="BN28" i="6"/>
  <c r="BM34" i="6"/>
  <c r="BL34" i="6"/>
  <c r="BK34" i="6"/>
  <c r="BJ34" i="6"/>
  <c r="BI34" i="6"/>
  <c r="BH34" i="6"/>
  <c r="BG34" i="6"/>
  <c r="BF34" i="6"/>
  <c r="BE34" i="6"/>
  <c r="BD34" i="6"/>
  <c r="BC34" i="6"/>
  <c r="BE26" i="6"/>
  <c r="BD26" i="6"/>
  <c r="BC26" i="6"/>
  <c r="BN26" i="6"/>
  <c r="BN25" i="6"/>
  <c r="BN24" i="6"/>
  <c r="BN23" i="6"/>
  <c r="BN22" i="6"/>
  <c r="BN21" i="6"/>
  <c r="BN20" i="6"/>
  <c r="BN19" i="6"/>
  <c r="BN18" i="6"/>
  <c r="BN17" i="6"/>
  <c r="BN16" i="6"/>
  <c r="BN15" i="6"/>
  <c r="BN13" i="6"/>
  <c r="BN12" i="6"/>
  <c r="BN11" i="6"/>
  <c r="BN10" i="6"/>
  <c r="BN9" i="6"/>
  <c r="BN8" i="6"/>
  <c r="BN7" i="6"/>
  <c r="AY37" i="6"/>
  <c r="AY42" i="6"/>
  <c r="AY41" i="6"/>
  <c r="AY34" i="6"/>
  <c r="AY26" i="6"/>
  <c r="AY13" i="6"/>
  <c r="AY9" i="6"/>
  <c r="AY8" i="6"/>
  <c r="AY7" i="6"/>
  <c r="AM22" i="6"/>
  <c r="AI37" i="6"/>
  <c r="AC37" i="6"/>
  <c r="N37" i="6"/>
  <c r="D37" i="6"/>
  <c r="V37" i="3"/>
  <c r="U37" i="3"/>
  <c r="L37" i="7"/>
  <c r="H37" i="7"/>
  <c r="D37" i="7"/>
  <c r="K37" i="7"/>
  <c r="J37" i="7"/>
  <c r="J36" i="7"/>
  <c r="BK21" i="8" l="1"/>
  <c r="N41" i="2" l="1"/>
  <c r="N34" i="2"/>
  <c r="N13" i="2"/>
  <c r="T37" i="1"/>
  <c r="P37" i="1"/>
  <c r="N37" i="1"/>
  <c r="BK37" i="8"/>
  <c r="CC37" i="8" s="1"/>
  <c r="BA37" i="8"/>
  <c r="CA37" i="8" s="1"/>
  <c r="BY37" i="8"/>
  <c r="BW37" i="8"/>
  <c r="BU37" i="8"/>
  <c r="BS37" i="8"/>
  <c r="Q36" i="8"/>
  <c r="H36" i="8"/>
  <c r="V37" i="1"/>
  <c r="D36" i="7"/>
  <c r="D15" i="7"/>
  <c r="AO37" i="6"/>
  <c r="AN37" i="6"/>
  <c r="AN39" i="6"/>
  <c r="AN40" i="6"/>
  <c r="AN29" i="6"/>
  <c r="AN32" i="6"/>
  <c r="AN33" i="6"/>
  <c r="AN20" i="6"/>
  <c r="AN21" i="6"/>
  <c r="AN24" i="6"/>
  <c r="AN28" i="6"/>
  <c r="AN15" i="6"/>
  <c r="AN8" i="6"/>
  <c r="AN9" i="6"/>
  <c r="AN12" i="6"/>
  <c r="AM37" i="6"/>
  <c r="AP37" i="6" s="1"/>
  <c r="L37" i="1" s="1"/>
  <c r="AM24" i="6"/>
  <c r="BM37" i="8" l="1"/>
  <c r="BQ37" i="8"/>
  <c r="CE37" i="8" s="1"/>
  <c r="R37" i="1" s="1"/>
  <c r="BN37" i="6"/>
  <c r="J37" i="1"/>
  <c r="H37" i="1"/>
  <c r="Y37" i="9"/>
  <c r="W37" i="9"/>
  <c r="P37" i="9" l="1"/>
  <c r="J37" i="9"/>
  <c r="D37" i="10"/>
  <c r="F37" i="1"/>
  <c r="F37" i="5"/>
  <c r="D37" i="5"/>
  <c r="AD37" i="4"/>
  <c r="AC37" i="4"/>
  <c r="Y37" i="4"/>
  <c r="U37" i="4"/>
  <c r="L37" i="4"/>
  <c r="H37" i="4"/>
  <c r="D37" i="4"/>
  <c r="C37" i="4"/>
  <c r="B37" i="4"/>
  <c r="T37" i="3"/>
  <c r="P37" i="3"/>
  <c r="L37" i="3"/>
  <c r="H37" i="3"/>
  <c r="D37" i="3"/>
  <c r="H37" i="2"/>
  <c r="D37" i="2"/>
  <c r="C41" i="2"/>
  <c r="B41" i="2"/>
  <c r="AE37" i="4" l="1"/>
  <c r="D37" i="1"/>
  <c r="X37" i="1" s="1"/>
  <c r="N37" i="2"/>
  <c r="B37" i="1" s="1"/>
  <c r="N37" i="4"/>
  <c r="B9" i="4"/>
  <c r="AI12" i="4"/>
  <c r="C12" i="4" s="1"/>
  <c r="AI10" i="4"/>
  <c r="C10" i="4" s="1"/>
  <c r="AI9" i="4"/>
  <c r="C9" i="4" s="1"/>
  <c r="AH9" i="4"/>
  <c r="AH8" i="4"/>
  <c r="B8" i="4" s="1"/>
  <c r="AI7" i="4"/>
  <c r="C7" i="4" s="1"/>
  <c r="AH7" i="4"/>
  <c r="B7" i="4" s="1"/>
  <c r="O41" i="8" l="1"/>
  <c r="O34" i="8"/>
  <c r="O26" i="8"/>
  <c r="O13" i="8"/>
  <c r="Q12" i="8"/>
  <c r="Q10" i="8"/>
  <c r="Q8" i="8"/>
  <c r="Q7" i="8"/>
  <c r="BS7" i="8" s="1"/>
  <c r="BA10" i="8"/>
  <c r="BA9" i="8"/>
  <c r="BA8" i="8"/>
  <c r="BA7" i="8"/>
  <c r="CA7" i="8" s="1"/>
  <c r="AY41" i="8"/>
  <c r="AY34" i="8"/>
  <c r="AY26" i="8"/>
  <c r="AY13" i="8"/>
  <c r="O42" i="8" l="1"/>
  <c r="AY42" i="8"/>
  <c r="D40" i="7"/>
  <c r="D39" i="7"/>
  <c r="D38" i="7"/>
  <c r="D33" i="7"/>
  <c r="D32" i="7"/>
  <c r="D31" i="7"/>
  <c r="D30" i="7"/>
  <c r="D29" i="7"/>
  <c r="D28" i="7"/>
  <c r="D25" i="7"/>
  <c r="D24" i="7"/>
  <c r="D23" i="7"/>
  <c r="D22" i="7"/>
  <c r="D21" i="7"/>
  <c r="D20" i="7"/>
  <c r="D19" i="7"/>
  <c r="D18" i="7"/>
  <c r="D17" i="7"/>
  <c r="D16" i="7"/>
  <c r="D12" i="7"/>
  <c r="D11" i="7"/>
  <c r="D10" i="7"/>
  <c r="D9" i="7"/>
  <c r="D8" i="7"/>
  <c r="D7" i="7"/>
  <c r="D38" i="6" l="1"/>
  <c r="D39" i="6"/>
  <c r="D40" i="6"/>
  <c r="D36" i="6"/>
  <c r="D29" i="6"/>
  <c r="D30" i="6"/>
  <c r="D31" i="6"/>
  <c r="D32" i="6"/>
  <c r="D33" i="6"/>
  <c r="D28" i="6"/>
  <c r="D16" i="6"/>
  <c r="D17" i="6"/>
  <c r="D18" i="6"/>
  <c r="D19" i="6"/>
  <c r="D20" i="6"/>
  <c r="D21" i="6"/>
  <c r="D22" i="6"/>
  <c r="D23" i="6"/>
  <c r="D24" i="6"/>
  <c r="D25" i="6"/>
  <c r="D15" i="6"/>
  <c r="D8" i="6"/>
  <c r="D9" i="6"/>
  <c r="D10" i="6"/>
  <c r="D11" i="6"/>
  <c r="D12" i="6"/>
  <c r="D7" i="6"/>
  <c r="D38" i="5"/>
  <c r="E38" i="5" s="1"/>
  <c r="D39" i="5"/>
  <c r="E39" i="5" s="1"/>
  <c r="D40" i="5"/>
  <c r="E40" i="5" s="1"/>
  <c r="D29" i="5"/>
  <c r="E29" i="5" s="1"/>
  <c r="D30" i="5"/>
  <c r="E30" i="5" s="1"/>
  <c r="D31" i="5"/>
  <c r="E31" i="5" s="1"/>
  <c r="D32" i="5"/>
  <c r="E32" i="5" s="1"/>
  <c r="D33" i="5"/>
  <c r="E33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36" i="5"/>
  <c r="E36" i="5" s="1"/>
  <c r="D28" i="5"/>
  <c r="E28" i="5" s="1"/>
  <c r="D15" i="5"/>
  <c r="E15" i="5" s="1"/>
  <c r="D8" i="5"/>
  <c r="E8" i="5" s="1"/>
  <c r="D9" i="5"/>
  <c r="E9" i="5" s="1"/>
  <c r="D10" i="5"/>
  <c r="E10" i="5" s="1"/>
  <c r="D11" i="5"/>
  <c r="E11" i="5" s="1"/>
  <c r="D12" i="5"/>
  <c r="E12" i="5" s="1"/>
  <c r="D7" i="5"/>
  <c r="F12" i="5"/>
  <c r="F11" i="5"/>
  <c r="F10" i="5"/>
  <c r="F9" i="5"/>
  <c r="F8" i="5"/>
  <c r="C41" i="5"/>
  <c r="C34" i="5"/>
  <c r="C26" i="5"/>
  <c r="C13" i="5"/>
  <c r="B41" i="5"/>
  <c r="B34" i="5"/>
  <c r="B26" i="5"/>
  <c r="B13" i="5"/>
  <c r="L41" i="4"/>
  <c r="L40" i="4"/>
  <c r="L39" i="4"/>
  <c r="L38" i="4"/>
  <c r="L36" i="4"/>
  <c r="L33" i="4"/>
  <c r="L32" i="4"/>
  <c r="L31" i="4"/>
  <c r="L30" i="4"/>
  <c r="L29" i="4"/>
  <c r="L28" i="4"/>
  <c r="L25" i="4"/>
  <c r="L24" i="4"/>
  <c r="L23" i="4"/>
  <c r="L22" i="4"/>
  <c r="L21" i="4"/>
  <c r="L20" i="4"/>
  <c r="L19" i="4"/>
  <c r="L18" i="4"/>
  <c r="L17" i="4"/>
  <c r="L16" i="4"/>
  <c r="L26" i="4" s="1"/>
  <c r="L15" i="4"/>
  <c r="L12" i="4"/>
  <c r="L11" i="4"/>
  <c r="L10" i="4"/>
  <c r="L9" i="4"/>
  <c r="L8" i="4"/>
  <c r="L7" i="4"/>
  <c r="K41" i="4"/>
  <c r="K34" i="4"/>
  <c r="K26" i="4"/>
  <c r="K13" i="4"/>
  <c r="K42" i="4" s="1"/>
  <c r="J41" i="4"/>
  <c r="J34" i="4"/>
  <c r="J26" i="4"/>
  <c r="J13" i="4"/>
  <c r="H40" i="4"/>
  <c r="H39" i="4"/>
  <c r="H38" i="4"/>
  <c r="H36" i="4"/>
  <c r="H33" i="4"/>
  <c r="H32" i="4"/>
  <c r="H31" i="4"/>
  <c r="H30" i="4"/>
  <c r="H29" i="4"/>
  <c r="H28" i="4"/>
  <c r="H25" i="4"/>
  <c r="H24" i="4"/>
  <c r="H23" i="4"/>
  <c r="H22" i="4"/>
  <c r="H21" i="4"/>
  <c r="H20" i="4"/>
  <c r="H19" i="4"/>
  <c r="H18" i="4"/>
  <c r="H17" i="4"/>
  <c r="H16" i="4"/>
  <c r="H15" i="4"/>
  <c r="H12" i="4"/>
  <c r="H11" i="4"/>
  <c r="H10" i="4"/>
  <c r="H9" i="4"/>
  <c r="H8" i="4"/>
  <c r="H7" i="4"/>
  <c r="G41" i="4"/>
  <c r="G34" i="4"/>
  <c r="G26" i="4"/>
  <c r="G13" i="4"/>
  <c r="F41" i="4"/>
  <c r="F34" i="4"/>
  <c r="F26" i="4"/>
  <c r="F42" i="4" s="1"/>
  <c r="F13" i="4"/>
  <c r="T41" i="3"/>
  <c r="T40" i="3"/>
  <c r="T39" i="3"/>
  <c r="T38" i="3"/>
  <c r="T36" i="3"/>
  <c r="T33" i="3"/>
  <c r="T32" i="3"/>
  <c r="T31" i="3"/>
  <c r="T30" i="3"/>
  <c r="T29" i="3"/>
  <c r="T28" i="3"/>
  <c r="T34" i="3" s="1"/>
  <c r="T25" i="3"/>
  <c r="T24" i="3"/>
  <c r="T23" i="3"/>
  <c r="T22" i="3"/>
  <c r="T21" i="3"/>
  <c r="T20" i="3"/>
  <c r="T19" i="3"/>
  <c r="T18" i="3"/>
  <c r="T17" i="3"/>
  <c r="T16" i="3"/>
  <c r="T15" i="3"/>
  <c r="T12" i="3"/>
  <c r="T11" i="3"/>
  <c r="T10" i="3"/>
  <c r="T9" i="3"/>
  <c r="T8" i="3"/>
  <c r="T7" i="3"/>
  <c r="T13" i="3" s="1"/>
  <c r="S41" i="3"/>
  <c r="S34" i="3"/>
  <c r="S26" i="3"/>
  <c r="S13" i="3"/>
  <c r="R41" i="3"/>
  <c r="R34" i="3"/>
  <c r="R26" i="3"/>
  <c r="R42" i="3" s="1"/>
  <c r="R13" i="3"/>
  <c r="P40" i="3"/>
  <c r="P39" i="3"/>
  <c r="P38" i="3"/>
  <c r="P36" i="3"/>
  <c r="P33" i="3"/>
  <c r="P32" i="3"/>
  <c r="P31" i="3"/>
  <c r="P30" i="3"/>
  <c r="P29" i="3"/>
  <c r="P28" i="3"/>
  <c r="P25" i="3"/>
  <c r="P24" i="3"/>
  <c r="P23" i="3"/>
  <c r="P22" i="3"/>
  <c r="P21" i="3"/>
  <c r="P20" i="3"/>
  <c r="P19" i="3"/>
  <c r="P18" i="3"/>
  <c r="P17" i="3"/>
  <c r="P16" i="3"/>
  <c r="P15" i="3"/>
  <c r="P12" i="3"/>
  <c r="P11" i="3"/>
  <c r="P10" i="3"/>
  <c r="P9" i="3"/>
  <c r="P8" i="3"/>
  <c r="P7" i="3"/>
  <c r="O41" i="3"/>
  <c r="O34" i="3"/>
  <c r="O26" i="3"/>
  <c r="O13" i="3"/>
  <c r="N41" i="3"/>
  <c r="N34" i="3"/>
  <c r="N26" i="3"/>
  <c r="N13" i="3"/>
  <c r="J41" i="3"/>
  <c r="J34" i="3"/>
  <c r="J26" i="3"/>
  <c r="J42" i="3" s="1"/>
  <c r="J13" i="3"/>
  <c r="G41" i="3"/>
  <c r="G34" i="3"/>
  <c r="G26" i="3"/>
  <c r="G13" i="3"/>
  <c r="F41" i="3"/>
  <c r="F34" i="3"/>
  <c r="F26" i="3"/>
  <c r="F13" i="3"/>
  <c r="C41" i="3"/>
  <c r="C34" i="3"/>
  <c r="C26" i="3"/>
  <c r="C13" i="3"/>
  <c r="B41" i="3"/>
  <c r="B34" i="3"/>
  <c r="B26" i="3"/>
  <c r="B13" i="3"/>
  <c r="S42" i="3" l="1"/>
  <c r="H41" i="4"/>
  <c r="P41" i="3"/>
  <c r="E37" i="7"/>
  <c r="E41" i="5"/>
  <c r="G42" i="3"/>
  <c r="F42" i="3"/>
  <c r="C42" i="3"/>
  <c r="H34" i="4"/>
  <c r="L34" i="4"/>
  <c r="E7" i="5"/>
  <c r="F7" i="5" s="1"/>
  <c r="D13" i="5"/>
  <c r="E34" i="5"/>
  <c r="E26" i="5"/>
  <c r="J42" i="4"/>
  <c r="P34" i="3"/>
  <c r="P13" i="3"/>
  <c r="O42" i="3"/>
  <c r="N42" i="3"/>
  <c r="P26" i="3"/>
  <c r="P42" i="3" s="1"/>
  <c r="Q32" i="3" s="1"/>
  <c r="D41" i="6"/>
  <c r="D34" i="6"/>
  <c r="D26" i="6"/>
  <c r="D13" i="6"/>
  <c r="F13" i="5"/>
  <c r="D41" i="5"/>
  <c r="D34" i="5"/>
  <c r="B42" i="5"/>
  <c r="D26" i="5"/>
  <c r="C42" i="5"/>
  <c r="L13" i="4"/>
  <c r="L42" i="4" s="1"/>
  <c r="M37" i="4" s="1"/>
  <c r="G42" i="4"/>
  <c r="H26" i="4"/>
  <c r="H13" i="4"/>
  <c r="T26" i="3"/>
  <c r="T42" i="3" s="1"/>
  <c r="Q17" i="3"/>
  <c r="B42" i="3"/>
  <c r="AI11" i="4"/>
  <c r="C11" i="4" s="1"/>
  <c r="AI8" i="4"/>
  <c r="C8" i="4" s="1"/>
  <c r="AH33" i="4"/>
  <c r="B33" i="4" s="1"/>
  <c r="AH32" i="4"/>
  <c r="B32" i="4" s="1"/>
  <c r="AH31" i="4"/>
  <c r="B31" i="4" s="1"/>
  <c r="AH30" i="4"/>
  <c r="B30" i="4" s="1"/>
  <c r="AH29" i="4"/>
  <c r="B29" i="4" s="1"/>
  <c r="AH28" i="4"/>
  <c r="B28" i="4" s="1"/>
  <c r="AH25" i="4"/>
  <c r="B25" i="4" s="1"/>
  <c r="AH24" i="4"/>
  <c r="B24" i="4" s="1"/>
  <c r="AH23" i="4"/>
  <c r="B23" i="4" s="1"/>
  <c r="AH22" i="4"/>
  <c r="B22" i="4" s="1"/>
  <c r="AH21" i="4"/>
  <c r="B21" i="4" s="1"/>
  <c r="AH20" i="4"/>
  <c r="B20" i="4" s="1"/>
  <c r="AH19" i="4"/>
  <c r="B19" i="4" s="1"/>
  <c r="AH18" i="4"/>
  <c r="B18" i="4" s="1"/>
  <c r="AH17" i="4"/>
  <c r="B17" i="4" s="1"/>
  <c r="AH16" i="4"/>
  <c r="B16" i="4" s="1"/>
  <c r="AH15" i="4"/>
  <c r="B15" i="4" s="1"/>
  <c r="AH12" i="4"/>
  <c r="B12" i="4" s="1"/>
  <c r="AH11" i="4"/>
  <c r="B11" i="4" s="1"/>
  <c r="AH10" i="4"/>
  <c r="B10" i="4" s="1"/>
  <c r="Q15" i="3" l="1"/>
  <c r="D42" i="6"/>
  <c r="E13" i="5"/>
  <c r="E42" i="5" s="1"/>
  <c r="B34" i="4"/>
  <c r="C13" i="4"/>
  <c r="B13" i="4"/>
  <c r="Q10" i="3"/>
  <c r="Q21" i="3"/>
  <c r="Q25" i="3"/>
  <c r="Q36" i="3"/>
  <c r="Q37" i="3"/>
  <c r="Q8" i="3"/>
  <c r="Q12" i="3"/>
  <c r="Q19" i="3"/>
  <c r="Q23" i="3"/>
  <c r="Q28" i="3"/>
  <c r="Q39" i="3"/>
  <c r="B26" i="4"/>
  <c r="D42" i="5"/>
  <c r="H42" i="4"/>
  <c r="I25" i="4" s="1"/>
  <c r="Q30" i="3"/>
  <c r="Q40" i="3"/>
  <c r="Q38" i="3"/>
  <c r="Q11" i="3"/>
  <c r="Q7" i="3"/>
  <c r="Q20" i="3"/>
  <c r="Q9" i="3"/>
  <c r="Q16" i="3"/>
  <c r="Q29" i="3"/>
  <c r="Q18" i="3"/>
  <c r="Q22" i="3"/>
  <c r="Q33" i="3"/>
  <c r="Q24" i="3"/>
  <c r="Q31" i="3"/>
  <c r="M40" i="4"/>
  <c r="M38" i="4"/>
  <c r="M32" i="4"/>
  <c r="M30" i="4"/>
  <c r="M28" i="4"/>
  <c r="M25" i="4"/>
  <c r="M23" i="4"/>
  <c r="M21" i="4"/>
  <c r="M19" i="4"/>
  <c r="M17" i="4"/>
  <c r="M15" i="4"/>
  <c r="M12" i="4"/>
  <c r="M10" i="4"/>
  <c r="M8" i="4"/>
  <c r="M39" i="4"/>
  <c r="M36" i="4"/>
  <c r="M33" i="4"/>
  <c r="M31" i="4"/>
  <c r="M29" i="4"/>
  <c r="M24" i="4"/>
  <c r="M22" i="4"/>
  <c r="M20" i="4"/>
  <c r="M18" i="4"/>
  <c r="M16" i="4"/>
  <c r="M11" i="4"/>
  <c r="M9" i="4"/>
  <c r="M7" i="4"/>
  <c r="I40" i="4"/>
  <c r="I17" i="4"/>
  <c r="I15" i="4"/>
  <c r="I12" i="4"/>
  <c r="I10" i="4"/>
  <c r="I8" i="4"/>
  <c r="I39" i="4"/>
  <c r="I36" i="4"/>
  <c r="I33" i="4"/>
  <c r="I31" i="4"/>
  <c r="I29" i="4"/>
  <c r="I24" i="4"/>
  <c r="I22" i="4"/>
  <c r="I20" i="4"/>
  <c r="I18" i="4"/>
  <c r="I16" i="4"/>
  <c r="I11" i="4"/>
  <c r="I9" i="4"/>
  <c r="I7" i="4"/>
  <c r="U39" i="3"/>
  <c r="U36" i="3"/>
  <c r="U33" i="3"/>
  <c r="U31" i="3"/>
  <c r="U29" i="3"/>
  <c r="U24" i="3"/>
  <c r="U20" i="3"/>
  <c r="U18" i="3"/>
  <c r="U16" i="3"/>
  <c r="U11" i="3"/>
  <c r="U9" i="3"/>
  <c r="U7" i="3"/>
  <c r="U40" i="3"/>
  <c r="U38" i="3"/>
  <c r="U32" i="3"/>
  <c r="U30" i="3"/>
  <c r="U28" i="3"/>
  <c r="U25" i="3"/>
  <c r="U23" i="3"/>
  <c r="U21" i="3"/>
  <c r="U19" i="3"/>
  <c r="U17" i="3"/>
  <c r="U15" i="3"/>
  <c r="U12" i="3"/>
  <c r="U10" i="3"/>
  <c r="U8" i="3"/>
  <c r="U22" i="3"/>
  <c r="Q41" i="3"/>
  <c r="K41" i="3"/>
  <c r="L40" i="3"/>
  <c r="L39" i="3"/>
  <c r="L38" i="3"/>
  <c r="L36" i="3"/>
  <c r="K34" i="3"/>
  <c r="L33" i="3"/>
  <c r="L32" i="3"/>
  <c r="L31" i="3"/>
  <c r="L30" i="3"/>
  <c r="L29" i="3"/>
  <c r="L28" i="3"/>
  <c r="L34" i="3" s="1"/>
  <c r="K26" i="3"/>
  <c r="L25" i="3"/>
  <c r="L24" i="3"/>
  <c r="L23" i="3"/>
  <c r="L22" i="3"/>
  <c r="L21" i="3"/>
  <c r="L20" i="3"/>
  <c r="L19" i="3"/>
  <c r="L18" i="3"/>
  <c r="L17" i="3"/>
  <c r="L16" i="3"/>
  <c r="L15" i="3"/>
  <c r="K13" i="3"/>
  <c r="L12" i="3"/>
  <c r="L11" i="3"/>
  <c r="L10" i="3"/>
  <c r="L9" i="3"/>
  <c r="L8" i="3"/>
  <c r="L7" i="3"/>
  <c r="I21" i="4" l="1"/>
  <c r="I19" i="4"/>
  <c r="I23" i="4"/>
  <c r="U13" i="3"/>
  <c r="U41" i="3"/>
  <c r="U26" i="3"/>
  <c r="U34" i="3"/>
  <c r="Q13" i="3"/>
  <c r="L41" i="3"/>
  <c r="I38" i="4"/>
  <c r="I37" i="4"/>
  <c r="I28" i="4"/>
  <c r="M13" i="4"/>
  <c r="L13" i="3"/>
  <c r="M26" i="4"/>
  <c r="M34" i="4"/>
  <c r="M41" i="4"/>
  <c r="I30" i="4"/>
  <c r="I32" i="4"/>
  <c r="Q26" i="3"/>
  <c r="Q34" i="3"/>
  <c r="I13" i="4"/>
  <c r="I26" i="4"/>
  <c r="L26" i="3"/>
  <c r="L42" i="3" s="1"/>
  <c r="K42" i="3"/>
  <c r="AY40" i="6"/>
  <c r="AY39" i="6"/>
  <c r="AY38" i="6"/>
  <c r="AY36" i="6"/>
  <c r="AY33" i="6"/>
  <c r="AY32" i="6"/>
  <c r="AY31" i="6"/>
  <c r="AY30" i="6"/>
  <c r="AY29" i="6"/>
  <c r="AY28" i="6"/>
  <c r="AY25" i="6"/>
  <c r="AY24" i="6"/>
  <c r="AY23" i="6"/>
  <c r="AY22" i="6"/>
  <c r="AY21" i="6"/>
  <c r="AY20" i="6"/>
  <c r="AY19" i="6"/>
  <c r="AY18" i="6"/>
  <c r="AY17" i="6"/>
  <c r="AY16" i="6"/>
  <c r="AY15" i="6"/>
  <c r="AY12" i="6"/>
  <c r="AY11" i="6"/>
  <c r="AY10" i="6"/>
  <c r="AV41" i="6"/>
  <c r="AV34" i="6"/>
  <c r="AV26" i="6"/>
  <c r="AV13" i="6"/>
  <c r="U42" i="3" l="1"/>
  <c r="I41" i="4"/>
  <c r="Q42" i="3"/>
  <c r="M19" i="3"/>
  <c r="M37" i="3"/>
  <c r="I34" i="4"/>
  <c r="I42" i="4" s="1"/>
  <c r="M42" i="4"/>
  <c r="AV42" i="6"/>
  <c r="AZ37" i="6"/>
  <c r="M39" i="3"/>
  <c r="M36" i="3"/>
  <c r="M33" i="3"/>
  <c r="M31" i="3"/>
  <c r="M29" i="3"/>
  <c r="M24" i="3"/>
  <c r="M22" i="3"/>
  <c r="M20" i="3"/>
  <c r="M18" i="3"/>
  <c r="M16" i="3"/>
  <c r="M11" i="3"/>
  <c r="M9" i="3"/>
  <c r="M7" i="3"/>
  <c r="M40" i="3"/>
  <c r="M38" i="3"/>
  <c r="M32" i="3"/>
  <c r="M30" i="3"/>
  <c r="M28" i="3"/>
  <c r="M25" i="3"/>
  <c r="M23" i="3"/>
  <c r="M21" i="3"/>
  <c r="M17" i="3"/>
  <c r="M15" i="3"/>
  <c r="M12" i="3"/>
  <c r="M10" i="3"/>
  <c r="M8" i="3"/>
  <c r="M34" i="3" l="1"/>
  <c r="M41" i="3"/>
  <c r="M26" i="3"/>
  <c r="M13" i="3"/>
  <c r="M42" i="3" l="1"/>
  <c r="D21" i="10" l="1"/>
  <c r="D20" i="10"/>
  <c r="W21" i="9"/>
  <c r="W20" i="9"/>
  <c r="X21" i="9"/>
  <c r="X20" i="9"/>
  <c r="P21" i="9"/>
  <c r="P20" i="9"/>
  <c r="J21" i="9"/>
  <c r="J20" i="9"/>
  <c r="CC21" i="8"/>
  <c r="BK20" i="8"/>
  <c r="BA21" i="8"/>
  <c r="CA21" i="8" s="1"/>
  <c r="BA20" i="8"/>
  <c r="CA20" i="8" s="1"/>
  <c r="AS21" i="8"/>
  <c r="BY21" i="8" s="1"/>
  <c r="AS20" i="8"/>
  <c r="BY20" i="8" s="1"/>
  <c r="AJ21" i="8"/>
  <c r="BW21" i="8" s="1"/>
  <c r="AJ20" i="8"/>
  <c r="BW20" i="8" s="1"/>
  <c r="AA21" i="8"/>
  <c r="BU21" i="8" s="1"/>
  <c r="AA20" i="8"/>
  <c r="BU20" i="8" s="1"/>
  <c r="Q21" i="8"/>
  <c r="BS21" i="8" s="1"/>
  <c r="Q20" i="8"/>
  <c r="BS20" i="8" s="1"/>
  <c r="H21" i="8"/>
  <c r="BQ21" i="8" s="1"/>
  <c r="CE21" i="8" s="1"/>
  <c r="R21" i="1" s="1"/>
  <c r="H20" i="8"/>
  <c r="BQ20" i="8" s="1"/>
  <c r="AI21" i="6"/>
  <c r="AO21" i="6" s="1"/>
  <c r="AI20" i="6"/>
  <c r="AO20" i="6" s="1"/>
  <c r="AC21" i="6"/>
  <c r="AC20" i="6"/>
  <c r="N21" i="6"/>
  <c r="AM21" i="6" s="1"/>
  <c r="N20" i="6"/>
  <c r="AM20" i="6" s="1"/>
  <c r="F21" i="5"/>
  <c r="F20" i="5"/>
  <c r="AC21" i="4"/>
  <c r="AI21" i="4"/>
  <c r="C21" i="4" s="1"/>
  <c r="Y21" i="4"/>
  <c r="U21" i="4"/>
  <c r="D21" i="4"/>
  <c r="N21" i="4" s="1"/>
  <c r="H21" i="3"/>
  <c r="H20" i="3"/>
  <c r="D21" i="3"/>
  <c r="D20" i="3"/>
  <c r="V20" i="3" s="1"/>
  <c r="L21" i="2"/>
  <c r="L20" i="2"/>
  <c r="H20" i="2"/>
  <c r="H21" i="2"/>
  <c r="D21" i="2"/>
  <c r="D20" i="2"/>
  <c r="D19" i="2"/>
  <c r="T40" i="1"/>
  <c r="T20" i="1"/>
  <c r="T21" i="1"/>
  <c r="P20" i="1"/>
  <c r="P21" i="1"/>
  <c r="N38" i="1"/>
  <c r="N39" i="1"/>
  <c r="N40" i="1"/>
  <c r="N20" i="1"/>
  <c r="N21" i="1"/>
  <c r="J20" i="1"/>
  <c r="J21" i="1"/>
  <c r="H38" i="1"/>
  <c r="H39" i="1"/>
  <c r="H40" i="1"/>
  <c r="H29" i="1"/>
  <c r="H31" i="1"/>
  <c r="H32" i="1"/>
  <c r="H33" i="1"/>
  <c r="H16" i="1"/>
  <c r="H20" i="1"/>
  <c r="H21" i="1"/>
  <c r="H22" i="1"/>
  <c r="H24" i="1"/>
  <c r="H10" i="1"/>
  <c r="H11" i="1"/>
  <c r="F21" i="1"/>
  <c r="H21" i="7"/>
  <c r="K21" i="7"/>
  <c r="J21" i="7"/>
  <c r="H20" i="7"/>
  <c r="K20" i="7"/>
  <c r="J20" i="7"/>
  <c r="L20" i="7" s="1"/>
  <c r="V20" i="1" s="1"/>
  <c r="J7" i="9"/>
  <c r="H41" i="9"/>
  <c r="H34" i="9"/>
  <c r="H26" i="9"/>
  <c r="H13" i="9"/>
  <c r="AV13" i="8"/>
  <c r="AU13" i="8"/>
  <c r="AV26" i="8"/>
  <c r="AU26" i="8"/>
  <c r="AV34" i="8"/>
  <c r="AU34" i="8"/>
  <c r="AV41" i="8"/>
  <c r="AV42" i="8" s="1"/>
  <c r="AU41" i="8"/>
  <c r="BA40" i="8"/>
  <c r="CA40" i="8" s="1"/>
  <c r="BA39" i="8"/>
  <c r="CA39" i="8" s="1"/>
  <c r="CA38" i="8"/>
  <c r="BA33" i="8"/>
  <c r="CA33" i="8" s="1"/>
  <c r="BA32" i="8"/>
  <c r="BA31" i="8"/>
  <c r="BA30" i="8"/>
  <c r="CA30" i="8" s="1"/>
  <c r="BA29" i="8"/>
  <c r="CA29" i="8" s="1"/>
  <c r="BA28" i="8"/>
  <c r="CA28" i="8" s="1"/>
  <c r="BA25" i="8"/>
  <c r="CA25" i="8" s="1"/>
  <c r="BA24" i="8"/>
  <c r="CA24" i="8" s="1"/>
  <c r="BA23" i="8"/>
  <c r="CA23" i="8" s="1"/>
  <c r="BA22" i="8"/>
  <c r="BA19" i="8"/>
  <c r="CA19" i="8" s="1"/>
  <c r="BA18" i="8"/>
  <c r="CA18" i="8" s="1"/>
  <c r="BA17" i="8"/>
  <c r="CA17" i="8" s="1"/>
  <c r="BA16" i="8"/>
  <c r="CA16" i="8" s="1"/>
  <c r="BA15" i="8"/>
  <c r="CA15" i="8" s="1"/>
  <c r="BA12" i="8"/>
  <c r="CA12" i="8" s="1"/>
  <c r="BA11" i="8"/>
  <c r="CA11" i="8" s="1"/>
  <c r="CA8" i="8"/>
  <c r="AZ41" i="8"/>
  <c r="AX41" i="8"/>
  <c r="AW41" i="8"/>
  <c r="BA36" i="8"/>
  <c r="CA36" i="8" s="1"/>
  <c r="AZ34" i="8"/>
  <c r="AX34" i="8"/>
  <c r="AW34" i="8"/>
  <c r="AZ26" i="8"/>
  <c r="AX26" i="8"/>
  <c r="AW26" i="8"/>
  <c r="AZ13" i="8"/>
  <c r="AX13" i="8"/>
  <c r="AW13" i="8"/>
  <c r="AI20" i="4"/>
  <c r="C20" i="4" s="1"/>
  <c r="D20" i="4" s="1"/>
  <c r="AC20" i="4"/>
  <c r="Y20" i="4"/>
  <c r="U20" i="4"/>
  <c r="AP21" i="6" l="1"/>
  <c r="AP20" i="6"/>
  <c r="L20" i="1" s="1"/>
  <c r="N20" i="2"/>
  <c r="B20" i="1" s="1"/>
  <c r="BQ21" i="6"/>
  <c r="AE21" i="4"/>
  <c r="N21" i="2"/>
  <c r="B21" i="1" s="1"/>
  <c r="BQ20" i="6"/>
  <c r="L21" i="1"/>
  <c r="BM20" i="8"/>
  <c r="CC20" i="8"/>
  <c r="CE20" i="8" s="1"/>
  <c r="R20" i="1" s="1"/>
  <c r="BA34" i="8"/>
  <c r="CA32" i="8"/>
  <c r="CA22" i="8"/>
  <c r="CA9" i="8"/>
  <c r="CA10" i="8"/>
  <c r="AU42" i="8"/>
  <c r="BM21" i="8"/>
  <c r="N20" i="4"/>
  <c r="F20" i="1" s="1"/>
  <c r="V21" i="3"/>
  <c r="D21" i="1" s="1"/>
  <c r="D20" i="1"/>
  <c r="L21" i="7"/>
  <c r="H42" i="9"/>
  <c r="CA31" i="8"/>
  <c r="BA41" i="8"/>
  <c r="BA13" i="8"/>
  <c r="BA26" i="8"/>
  <c r="CA26" i="8"/>
  <c r="CA41" i="8"/>
  <c r="AX42" i="8"/>
  <c r="AW42" i="8"/>
  <c r="AZ42" i="8"/>
  <c r="AE20" i="4"/>
  <c r="N7" i="6"/>
  <c r="AM7" i="6" s="1"/>
  <c r="V21" i="1" l="1"/>
  <c r="CA13" i="8"/>
  <c r="CA42" i="8" s="1"/>
  <c r="X20" i="1"/>
  <c r="X21" i="1"/>
  <c r="CA34" i="8"/>
  <c r="BA42" i="8"/>
  <c r="BN40" i="6"/>
  <c r="BN39" i="6"/>
  <c r="BN38" i="6"/>
  <c r="BN36" i="6"/>
  <c r="N36" i="1" s="1"/>
  <c r="N33" i="1"/>
  <c r="N32" i="1"/>
  <c r="N31" i="1"/>
  <c r="N30" i="1"/>
  <c r="N29" i="1"/>
  <c r="N28" i="1"/>
  <c r="N25" i="1"/>
  <c r="N24" i="1"/>
  <c r="N23" i="1"/>
  <c r="N22" i="1"/>
  <c r="N19" i="1"/>
  <c r="N18" i="1"/>
  <c r="N17" i="1"/>
  <c r="N16" i="1"/>
  <c r="N15" i="1"/>
  <c r="N12" i="1"/>
  <c r="N11" i="1"/>
  <c r="N10" i="1"/>
  <c r="N9" i="1"/>
  <c r="N8" i="1"/>
  <c r="N7" i="1"/>
  <c r="P40" i="1"/>
  <c r="P39" i="1"/>
  <c r="P38" i="1"/>
  <c r="P36" i="1"/>
  <c r="P33" i="1"/>
  <c r="P32" i="1"/>
  <c r="P31" i="1"/>
  <c r="P30" i="1"/>
  <c r="P29" i="1"/>
  <c r="P28" i="1"/>
  <c r="P25" i="1"/>
  <c r="P24" i="1"/>
  <c r="P23" i="1"/>
  <c r="P22" i="1"/>
  <c r="P19" i="1"/>
  <c r="P18" i="1"/>
  <c r="P17" i="1"/>
  <c r="P16" i="1"/>
  <c r="P15" i="1"/>
  <c r="P12" i="1"/>
  <c r="P11" i="1"/>
  <c r="P10" i="1"/>
  <c r="P9" i="1"/>
  <c r="P8" i="1"/>
  <c r="P7" i="1"/>
  <c r="AI40" i="6"/>
  <c r="AO40" i="6" s="1"/>
  <c r="AI39" i="6"/>
  <c r="AO39" i="6" s="1"/>
  <c r="AI38" i="6"/>
  <c r="AO38" i="6" s="1"/>
  <c r="AI36" i="6"/>
  <c r="AO36" i="6" s="1"/>
  <c r="AI33" i="6"/>
  <c r="AO33" i="6" s="1"/>
  <c r="AI32" i="6"/>
  <c r="AO32" i="6" s="1"/>
  <c r="AI31" i="6"/>
  <c r="AO31" i="6" s="1"/>
  <c r="AI30" i="6"/>
  <c r="AO30" i="6" s="1"/>
  <c r="AI28" i="6"/>
  <c r="AO28" i="6" s="1"/>
  <c r="AI29" i="6"/>
  <c r="AO29" i="6" s="1"/>
  <c r="AI25" i="6"/>
  <c r="AO25" i="6" s="1"/>
  <c r="AI24" i="6"/>
  <c r="AO24" i="6" s="1"/>
  <c r="AP24" i="6" s="1"/>
  <c r="AI23" i="6"/>
  <c r="AO23" i="6" s="1"/>
  <c r="AI22" i="6"/>
  <c r="AO22" i="6" s="1"/>
  <c r="AI19" i="6"/>
  <c r="AO19" i="6" s="1"/>
  <c r="AI18" i="6"/>
  <c r="AO18" i="6" s="1"/>
  <c r="AI17" i="6"/>
  <c r="AO17" i="6" s="1"/>
  <c r="AI16" i="6"/>
  <c r="AO16" i="6" s="1"/>
  <c r="AI15" i="6"/>
  <c r="AO15" i="6" s="1"/>
  <c r="AI12" i="6"/>
  <c r="AO12" i="6" s="1"/>
  <c r="AI11" i="6"/>
  <c r="AO11" i="6" s="1"/>
  <c r="AI10" i="6"/>
  <c r="AO10" i="6" s="1"/>
  <c r="AI9" i="6"/>
  <c r="AO9" i="6" s="1"/>
  <c r="AI8" i="6"/>
  <c r="AO8" i="6" s="1"/>
  <c r="AI7" i="6"/>
  <c r="AO7" i="6" s="1"/>
  <c r="AC40" i="6"/>
  <c r="AC39" i="6"/>
  <c r="AC38" i="6"/>
  <c r="AN38" i="6" s="1"/>
  <c r="AC36" i="6"/>
  <c r="AN36" i="6" s="1"/>
  <c r="AC33" i="6"/>
  <c r="AC32" i="6"/>
  <c r="AC31" i="6"/>
  <c r="AN31" i="6" s="1"/>
  <c r="AC30" i="6"/>
  <c r="AN30" i="6" s="1"/>
  <c r="AC29" i="6"/>
  <c r="AC28" i="6"/>
  <c r="AC25" i="6"/>
  <c r="AN25" i="6" s="1"/>
  <c r="AC24" i="6"/>
  <c r="AC23" i="6"/>
  <c r="AN23" i="6" s="1"/>
  <c r="AC22" i="6"/>
  <c r="AN22" i="6" s="1"/>
  <c r="AC19" i="6"/>
  <c r="AN19" i="6" s="1"/>
  <c r="AC18" i="6"/>
  <c r="AN18" i="6" s="1"/>
  <c r="AC17" i="6"/>
  <c r="AN17" i="6" s="1"/>
  <c r="AC16" i="6"/>
  <c r="AN16" i="6" s="1"/>
  <c r="AC15" i="6"/>
  <c r="AC12" i="6"/>
  <c r="AC11" i="6"/>
  <c r="AN11" i="6" s="1"/>
  <c r="AC10" i="6"/>
  <c r="AN10" i="6" s="1"/>
  <c r="AC9" i="6"/>
  <c r="AC8" i="6"/>
  <c r="AC7" i="6"/>
  <c r="AN7" i="6" s="1"/>
  <c r="N40" i="6"/>
  <c r="AM40" i="6" s="1"/>
  <c r="AP40" i="6" s="1"/>
  <c r="N39" i="6"/>
  <c r="AM39" i="6" s="1"/>
  <c r="AP39" i="6" s="1"/>
  <c r="N38" i="6"/>
  <c r="AM38" i="6" s="1"/>
  <c r="N36" i="6"/>
  <c r="AM36" i="6" s="1"/>
  <c r="N33" i="6"/>
  <c r="AM33" i="6" s="1"/>
  <c r="N32" i="6"/>
  <c r="AM32" i="6" s="1"/>
  <c r="AP32" i="6" s="1"/>
  <c r="N31" i="6"/>
  <c r="AM31" i="6" s="1"/>
  <c r="AP31" i="6" s="1"/>
  <c r="N30" i="6"/>
  <c r="AM30" i="6" s="1"/>
  <c r="N29" i="6"/>
  <c r="AM29" i="6" s="1"/>
  <c r="N28" i="6"/>
  <c r="AM28" i="6" s="1"/>
  <c r="N25" i="6"/>
  <c r="AM25" i="6" s="1"/>
  <c r="N24" i="6"/>
  <c r="N22" i="6"/>
  <c r="N23" i="6"/>
  <c r="AM23" i="6" s="1"/>
  <c r="N19" i="6"/>
  <c r="AM19" i="6" s="1"/>
  <c r="N18" i="6"/>
  <c r="AM18" i="6" s="1"/>
  <c r="AP18" i="6" s="1"/>
  <c r="N17" i="6"/>
  <c r="AM17" i="6" s="1"/>
  <c r="AP17" i="6" s="1"/>
  <c r="N16" i="6"/>
  <c r="AM16" i="6" s="1"/>
  <c r="AP16" i="6" s="1"/>
  <c r="N15" i="6"/>
  <c r="AM15" i="6" s="1"/>
  <c r="N12" i="6"/>
  <c r="AM12" i="6" s="1"/>
  <c r="AP12" i="6" s="1"/>
  <c r="N11" i="6"/>
  <c r="AM11" i="6" s="1"/>
  <c r="N10" i="6"/>
  <c r="AM10" i="6" s="1"/>
  <c r="N9" i="6"/>
  <c r="AM9" i="6" s="1"/>
  <c r="AP9" i="6" s="1"/>
  <c r="N8" i="6"/>
  <c r="AM8" i="6" s="1"/>
  <c r="AP8" i="6" s="1"/>
  <c r="BK40" i="8"/>
  <c r="BK39" i="8"/>
  <c r="BK38" i="8"/>
  <c r="BK36" i="8"/>
  <c r="CC36" i="8" s="1"/>
  <c r="BK33" i="8"/>
  <c r="CC33" i="8" s="1"/>
  <c r="BK32" i="8"/>
  <c r="BK31" i="8"/>
  <c r="BK30" i="8"/>
  <c r="CC30" i="8" s="1"/>
  <c r="BK29" i="8"/>
  <c r="BK28" i="8"/>
  <c r="BK25" i="8"/>
  <c r="CC25" i="8" s="1"/>
  <c r="BK24" i="8"/>
  <c r="CC24" i="8" s="1"/>
  <c r="BK23" i="8"/>
  <c r="BK22" i="8"/>
  <c r="BK19" i="8"/>
  <c r="CC19" i="8" s="1"/>
  <c r="BK18" i="8"/>
  <c r="CC18" i="8" s="1"/>
  <c r="BK17" i="8"/>
  <c r="CC17" i="8" s="1"/>
  <c r="BK16" i="8"/>
  <c r="CC16" i="8" s="1"/>
  <c r="BK15" i="8"/>
  <c r="BK11" i="8"/>
  <c r="BK12" i="8"/>
  <c r="CC12" i="8" s="1"/>
  <c r="CC11" i="8"/>
  <c r="BK10" i="8"/>
  <c r="BK9" i="8"/>
  <c r="BK8" i="8"/>
  <c r="CC8" i="8" s="1"/>
  <c r="BK7" i="8"/>
  <c r="CC7" i="8" s="1"/>
  <c r="CC40" i="8"/>
  <c r="CC39" i="8"/>
  <c r="CC38" i="8"/>
  <c r="CC29" i="8"/>
  <c r="CC31" i="8"/>
  <c r="CC32" i="8"/>
  <c r="CC22" i="8"/>
  <c r="CC15" i="8"/>
  <c r="BF41" i="8"/>
  <c r="BF34" i="8"/>
  <c r="BF26" i="8"/>
  <c r="BF13" i="8"/>
  <c r="AJ40" i="8"/>
  <c r="BW40" i="8" s="1"/>
  <c r="AJ39" i="8"/>
  <c r="BW39" i="8" s="1"/>
  <c r="AJ38" i="8"/>
  <c r="BW38" i="8" s="1"/>
  <c r="AJ36" i="8"/>
  <c r="AE41" i="8"/>
  <c r="V41" i="8"/>
  <c r="V34" i="8"/>
  <c r="V26" i="8"/>
  <c r="V13" i="8"/>
  <c r="M41" i="8"/>
  <c r="M34" i="8"/>
  <c r="M26" i="8"/>
  <c r="M13" i="8"/>
  <c r="AS40" i="8"/>
  <c r="AS39" i="8"/>
  <c r="AS38" i="8"/>
  <c r="AS36" i="8"/>
  <c r="AP26" i="8"/>
  <c r="AP13" i="8"/>
  <c r="AN34" i="8"/>
  <c r="AN26" i="8"/>
  <c r="AM41" i="8"/>
  <c r="AL41" i="8"/>
  <c r="AM34" i="8"/>
  <c r="AL34" i="8"/>
  <c r="AL13" i="8"/>
  <c r="AM13" i="8"/>
  <c r="AM26" i="8"/>
  <c r="AL26" i="8"/>
  <c r="AR26" i="8"/>
  <c r="AQ26" i="8"/>
  <c r="AO26" i="8"/>
  <c r="AN13" i="8"/>
  <c r="AP41" i="8"/>
  <c r="AO41" i="8"/>
  <c r="AN41" i="8"/>
  <c r="AR34" i="8"/>
  <c r="AQ34" i="8"/>
  <c r="AP34" i="8"/>
  <c r="AO34" i="8"/>
  <c r="AO13" i="8"/>
  <c r="AQ13" i="8"/>
  <c r="AR13" i="8"/>
  <c r="AS7" i="8"/>
  <c r="BY7" i="8" s="1"/>
  <c r="AP25" i="6" l="1"/>
  <c r="AP10" i="6"/>
  <c r="AN34" i="6"/>
  <c r="AP38" i="6"/>
  <c r="AP28" i="6"/>
  <c r="AP23" i="6"/>
  <c r="CB9" i="8"/>
  <c r="CB37" i="8"/>
  <c r="CB16" i="8"/>
  <c r="BB20" i="8"/>
  <c r="BB37" i="8"/>
  <c r="AO41" i="6"/>
  <c r="AP29" i="6"/>
  <c r="AO34" i="6"/>
  <c r="AP22" i="6"/>
  <c r="AO26" i="6"/>
  <c r="AO13" i="6"/>
  <c r="AN41" i="6"/>
  <c r="AP30" i="6"/>
  <c r="AP19" i="6"/>
  <c r="L19" i="1" s="1"/>
  <c r="AN26" i="6"/>
  <c r="AN13" i="6"/>
  <c r="AP11" i="6"/>
  <c r="AP7" i="6"/>
  <c r="AP36" i="6"/>
  <c r="AM41" i="6"/>
  <c r="AP33" i="6"/>
  <c r="AP34" i="6" s="1"/>
  <c r="AM34" i="6"/>
  <c r="AP15" i="6"/>
  <c r="AM26" i="6"/>
  <c r="AM13" i="6"/>
  <c r="CB28" i="8"/>
  <c r="CC23" i="8"/>
  <c r="CC10" i="8"/>
  <c r="CC9" i="8"/>
  <c r="CB39" i="8"/>
  <c r="CB23" i="8"/>
  <c r="CB11" i="8"/>
  <c r="CB33" i="8"/>
  <c r="CB12" i="8"/>
  <c r="CB24" i="8"/>
  <c r="CB36" i="8"/>
  <c r="CB22" i="8"/>
  <c r="CB32" i="8"/>
  <c r="CB7" i="8"/>
  <c r="CB17" i="8"/>
  <c r="CB29" i="8"/>
  <c r="CB40" i="8"/>
  <c r="CB18" i="8"/>
  <c r="CB30" i="8"/>
  <c r="CB8" i="8"/>
  <c r="BB21" i="8"/>
  <c r="BB39" i="8"/>
  <c r="N41" i="6"/>
  <c r="N34" i="6"/>
  <c r="N26" i="6"/>
  <c r="N13" i="6"/>
  <c r="CB10" i="8"/>
  <c r="CB21" i="8"/>
  <c r="CB20" i="8"/>
  <c r="BW36" i="8"/>
  <c r="CB15" i="8"/>
  <c r="L24" i="1"/>
  <c r="CB19" i="8"/>
  <c r="CB25" i="8"/>
  <c r="CB31" i="8"/>
  <c r="CB38" i="8"/>
  <c r="BB11" i="8"/>
  <c r="BB25" i="8"/>
  <c r="BB33" i="8"/>
  <c r="BB24" i="8"/>
  <c r="BB30" i="8"/>
  <c r="BB23" i="8"/>
  <c r="BB28" i="8"/>
  <c r="BB40" i="8"/>
  <c r="BB15" i="8"/>
  <c r="BB10" i="8"/>
  <c r="BK34" i="8"/>
  <c r="M42" i="8"/>
  <c r="CC28" i="8"/>
  <c r="BB29" i="8"/>
  <c r="BB17" i="8"/>
  <c r="BB7" i="8"/>
  <c r="BB18" i="8"/>
  <c r="BB12" i="8"/>
  <c r="BB31" i="8"/>
  <c r="BB19" i="8"/>
  <c r="BB9" i="8"/>
  <c r="BB22" i="8"/>
  <c r="BB32" i="8"/>
  <c r="BB8" i="8"/>
  <c r="BB16" i="8"/>
  <c r="BB36" i="8"/>
  <c r="BB38" i="8"/>
  <c r="L9" i="1"/>
  <c r="L12" i="1"/>
  <c r="BK26" i="8"/>
  <c r="CC34" i="8"/>
  <c r="V42" i="8"/>
  <c r="AI41" i="6"/>
  <c r="AI26" i="6"/>
  <c r="AC41" i="6"/>
  <c r="AC34" i="6"/>
  <c r="AC26" i="6"/>
  <c r="AC13" i="6"/>
  <c r="L7" i="1"/>
  <c r="L39" i="1"/>
  <c r="L40" i="1"/>
  <c r="L38" i="1"/>
  <c r="L32" i="1"/>
  <c r="L31" i="1"/>
  <c r="L30" i="1"/>
  <c r="L28" i="1"/>
  <c r="L29" i="1"/>
  <c r="L33" i="1"/>
  <c r="L25" i="1"/>
  <c r="L23" i="1"/>
  <c r="L16" i="1"/>
  <c r="L22" i="1"/>
  <c r="L18" i="1"/>
  <c r="L17" i="1"/>
  <c r="L10" i="1"/>
  <c r="L11" i="1"/>
  <c r="L8" i="1"/>
  <c r="BY36" i="8"/>
  <c r="BY39" i="8"/>
  <c r="AN42" i="8"/>
  <c r="BY40" i="8"/>
  <c r="BF42" i="8"/>
  <c r="AI34" i="6"/>
  <c r="BN34" i="6"/>
  <c r="BQ11" i="6"/>
  <c r="BQ9" i="6"/>
  <c r="BQ15" i="6"/>
  <c r="BQ36" i="6"/>
  <c r="BQ24" i="6"/>
  <c r="BQ22" i="6"/>
  <c r="BQ18" i="6"/>
  <c r="BQ16" i="6"/>
  <c r="BQ32" i="6"/>
  <c r="BQ30" i="6"/>
  <c r="BQ40" i="6"/>
  <c r="BQ38" i="6"/>
  <c r="L15" i="1"/>
  <c r="L36" i="1"/>
  <c r="BK41" i="8"/>
  <c r="AI13" i="6"/>
  <c r="BQ12" i="6"/>
  <c r="BQ10" i="6"/>
  <c r="BQ8" i="6"/>
  <c r="BQ28" i="6"/>
  <c r="BQ25" i="6"/>
  <c r="BQ23" i="6"/>
  <c r="BQ19" i="6"/>
  <c r="BQ17" i="6"/>
  <c r="BQ33" i="6"/>
  <c r="BQ31" i="6"/>
  <c r="BQ29" i="6"/>
  <c r="BQ39" i="6"/>
  <c r="BQ7" i="6"/>
  <c r="CC41" i="8"/>
  <c r="AS41" i="8"/>
  <c r="BY38" i="8"/>
  <c r="AO42" i="8"/>
  <c r="AL42" i="8"/>
  <c r="AP42" i="8"/>
  <c r="AJ41" i="8"/>
  <c r="AM42" i="8"/>
  <c r="AI25" i="4"/>
  <c r="C25" i="4" s="1"/>
  <c r="AI24" i="4"/>
  <c r="C24" i="4" s="1"/>
  <c r="AI23" i="4"/>
  <c r="C23" i="4" s="1"/>
  <c r="AI22" i="4"/>
  <c r="C22" i="4" s="1"/>
  <c r="AI19" i="4"/>
  <c r="C19" i="4" s="1"/>
  <c r="AI18" i="4"/>
  <c r="C18" i="4" s="1"/>
  <c r="AI17" i="4"/>
  <c r="AI16" i="4"/>
  <c r="C16" i="4" s="1"/>
  <c r="AI15" i="4"/>
  <c r="C15" i="4" s="1"/>
  <c r="AI29" i="4"/>
  <c r="C29" i="4" s="1"/>
  <c r="AI30" i="4"/>
  <c r="C30" i="4" s="1"/>
  <c r="AI31" i="4"/>
  <c r="C31" i="4" s="1"/>
  <c r="AI32" i="4"/>
  <c r="C32" i="4" s="1"/>
  <c r="AI33" i="4"/>
  <c r="C33" i="4" s="1"/>
  <c r="AI28" i="4"/>
  <c r="C28" i="4" s="1"/>
  <c r="AI38" i="4"/>
  <c r="C38" i="4" s="1"/>
  <c r="AI39" i="4"/>
  <c r="C39" i="4" s="1"/>
  <c r="AI40" i="4"/>
  <c r="C40" i="4" s="1"/>
  <c r="AH38" i="4"/>
  <c r="B38" i="4" s="1"/>
  <c r="AH39" i="4"/>
  <c r="B39" i="4" s="1"/>
  <c r="AH40" i="4"/>
  <c r="B40" i="4" s="1"/>
  <c r="AI36" i="4"/>
  <c r="C36" i="4" s="1"/>
  <c r="AH36" i="4"/>
  <c r="B36" i="4" s="1"/>
  <c r="CB41" i="8" l="1"/>
  <c r="AP41" i="6"/>
  <c r="AP13" i="6"/>
  <c r="AP26" i="6"/>
  <c r="AO42" i="6"/>
  <c r="AN42" i="6"/>
  <c r="AP42" i="6"/>
  <c r="AM42" i="6"/>
  <c r="B41" i="4"/>
  <c r="B42" i="4" s="1"/>
  <c r="C41" i="4"/>
  <c r="C34" i="4"/>
  <c r="C26" i="4"/>
  <c r="C17" i="4"/>
  <c r="AC42" i="6"/>
  <c r="N42" i="6"/>
  <c r="O37" i="6" s="1"/>
  <c r="CB34" i="8"/>
  <c r="CB13" i="8"/>
  <c r="CB26" i="8"/>
  <c r="BB34" i="8"/>
  <c r="BB13" i="8"/>
  <c r="BB26" i="8"/>
  <c r="CB42" i="8"/>
  <c r="BB41" i="8"/>
  <c r="AI42" i="6"/>
  <c r="AJ37" i="6" s="1"/>
  <c r="AH41" i="4"/>
  <c r="BO37" i="6"/>
  <c r="X13" i="4"/>
  <c r="AD21" i="6" l="1"/>
  <c r="AD37" i="6"/>
  <c r="C42" i="4"/>
  <c r="AD20" i="6"/>
  <c r="BB42" i="8"/>
  <c r="AZ20" i="6"/>
  <c r="AZ21" i="6"/>
  <c r="O21" i="6"/>
  <c r="O19" i="6"/>
  <c r="O20" i="6"/>
  <c r="BO21" i="6"/>
  <c r="BO20" i="6"/>
  <c r="AJ20" i="6"/>
  <c r="AJ21" i="6"/>
  <c r="C41" i="10"/>
  <c r="B41" i="10"/>
  <c r="D40" i="10"/>
  <c r="D39" i="10"/>
  <c r="D38" i="10"/>
  <c r="D36" i="10"/>
  <c r="H36" i="1" s="1"/>
  <c r="H41" i="1" s="1"/>
  <c r="C34" i="10"/>
  <c r="B34" i="10"/>
  <c r="D33" i="10"/>
  <c r="D32" i="10"/>
  <c r="D31" i="10"/>
  <c r="D30" i="10"/>
  <c r="H30" i="1" s="1"/>
  <c r="D29" i="10"/>
  <c r="D28" i="10"/>
  <c r="C26" i="10"/>
  <c r="B26" i="10"/>
  <c r="D25" i="10"/>
  <c r="H25" i="1" s="1"/>
  <c r="D24" i="10"/>
  <c r="D23" i="10"/>
  <c r="H23" i="1" s="1"/>
  <c r="D22" i="10"/>
  <c r="D19" i="10"/>
  <c r="H19" i="1" s="1"/>
  <c r="D18" i="10"/>
  <c r="H18" i="1" s="1"/>
  <c r="D17" i="10"/>
  <c r="H17" i="1" s="1"/>
  <c r="D16" i="10"/>
  <c r="D15" i="10"/>
  <c r="H15" i="1" s="1"/>
  <c r="C13" i="10"/>
  <c r="C42" i="10" s="1"/>
  <c r="B13" i="10"/>
  <c r="D12" i="10"/>
  <c r="H12" i="1" s="1"/>
  <c r="D11" i="10"/>
  <c r="D10" i="10"/>
  <c r="D9" i="10"/>
  <c r="H9" i="1" s="1"/>
  <c r="D8" i="10"/>
  <c r="H8" i="1" s="1"/>
  <c r="D7" i="10"/>
  <c r="H7" i="1" s="1"/>
  <c r="O26" i="9"/>
  <c r="V41" i="9"/>
  <c r="T41" i="9"/>
  <c r="O41" i="9"/>
  <c r="N41" i="9"/>
  <c r="I41" i="9"/>
  <c r="G41" i="9"/>
  <c r="F41" i="9"/>
  <c r="E41" i="9"/>
  <c r="D41" i="9"/>
  <c r="C41" i="9"/>
  <c r="B41" i="9"/>
  <c r="X40" i="9"/>
  <c r="P40" i="9"/>
  <c r="J40" i="9"/>
  <c r="X39" i="9"/>
  <c r="P39" i="9"/>
  <c r="J39" i="9"/>
  <c r="T39" i="1" s="1"/>
  <c r="X38" i="9"/>
  <c r="P38" i="9"/>
  <c r="J38" i="9"/>
  <c r="T38" i="1" s="1"/>
  <c r="X36" i="9"/>
  <c r="P36" i="9"/>
  <c r="J36" i="9"/>
  <c r="T36" i="1" s="1"/>
  <c r="V34" i="9"/>
  <c r="T34" i="9"/>
  <c r="O34" i="9"/>
  <c r="N34" i="9"/>
  <c r="I34" i="9"/>
  <c r="G34" i="9"/>
  <c r="F34" i="9"/>
  <c r="E34" i="9"/>
  <c r="D34" i="9"/>
  <c r="C34" i="9"/>
  <c r="B34" i="9"/>
  <c r="X33" i="9"/>
  <c r="P33" i="9"/>
  <c r="J33" i="9"/>
  <c r="T33" i="1" s="1"/>
  <c r="X32" i="9"/>
  <c r="P32" i="9"/>
  <c r="J32" i="9"/>
  <c r="T32" i="1" s="1"/>
  <c r="X31" i="9"/>
  <c r="P31" i="9"/>
  <c r="J31" i="9"/>
  <c r="T31" i="1" s="1"/>
  <c r="X30" i="9"/>
  <c r="P30" i="9"/>
  <c r="J30" i="9"/>
  <c r="T30" i="1" s="1"/>
  <c r="X29" i="9"/>
  <c r="P29" i="9"/>
  <c r="J29" i="9"/>
  <c r="T29" i="1" s="1"/>
  <c r="X28" i="9"/>
  <c r="X34" i="9" s="1"/>
  <c r="P28" i="9"/>
  <c r="P34" i="9" s="1"/>
  <c r="J28" i="9"/>
  <c r="V26" i="9"/>
  <c r="T26" i="9"/>
  <c r="N26" i="9"/>
  <c r="I26" i="9"/>
  <c r="G26" i="9"/>
  <c r="F26" i="9"/>
  <c r="E26" i="9"/>
  <c r="D26" i="9"/>
  <c r="C26" i="9"/>
  <c r="B26" i="9"/>
  <c r="X25" i="9"/>
  <c r="P25" i="9"/>
  <c r="J25" i="9"/>
  <c r="T25" i="1" s="1"/>
  <c r="X24" i="9"/>
  <c r="P24" i="9"/>
  <c r="J24" i="9"/>
  <c r="T24" i="1" s="1"/>
  <c r="X23" i="9"/>
  <c r="P23" i="9"/>
  <c r="J23" i="9"/>
  <c r="T23" i="1" s="1"/>
  <c r="X22" i="9"/>
  <c r="P22" i="9"/>
  <c r="J22" i="9"/>
  <c r="T22" i="1" s="1"/>
  <c r="X19" i="9"/>
  <c r="P19" i="9"/>
  <c r="J19" i="9"/>
  <c r="T19" i="1" s="1"/>
  <c r="X18" i="9"/>
  <c r="P18" i="9"/>
  <c r="J18" i="9"/>
  <c r="T18" i="1" s="1"/>
  <c r="X17" i="9"/>
  <c r="P17" i="9"/>
  <c r="J17" i="9"/>
  <c r="T17" i="1" s="1"/>
  <c r="X16" i="9"/>
  <c r="P16" i="9"/>
  <c r="J16" i="9"/>
  <c r="T16" i="1" s="1"/>
  <c r="X15" i="9"/>
  <c r="P15" i="9"/>
  <c r="P26" i="9" s="1"/>
  <c r="J15" i="9"/>
  <c r="T15" i="1" s="1"/>
  <c r="V13" i="9"/>
  <c r="T13" i="9"/>
  <c r="O13" i="9"/>
  <c r="N13" i="9"/>
  <c r="I13" i="9"/>
  <c r="G13" i="9"/>
  <c r="F13" i="9"/>
  <c r="E13" i="9"/>
  <c r="D13" i="9"/>
  <c r="C13" i="9"/>
  <c r="B13" i="9"/>
  <c r="X12" i="9"/>
  <c r="P12" i="9"/>
  <c r="J12" i="9"/>
  <c r="T12" i="1" s="1"/>
  <c r="X11" i="9"/>
  <c r="P11" i="9"/>
  <c r="J11" i="9"/>
  <c r="T11" i="1" s="1"/>
  <c r="X10" i="9"/>
  <c r="P10" i="9"/>
  <c r="J10" i="9"/>
  <c r="T10" i="1" s="1"/>
  <c r="X9" i="9"/>
  <c r="P9" i="9"/>
  <c r="J9" i="9"/>
  <c r="T9" i="1" s="1"/>
  <c r="X8" i="9"/>
  <c r="P8" i="9"/>
  <c r="J8" i="9"/>
  <c r="T8" i="1" s="1"/>
  <c r="X7" i="9"/>
  <c r="P7" i="9"/>
  <c r="T7" i="1"/>
  <c r="AS33" i="8"/>
  <c r="BY33" i="8" s="1"/>
  <c r="AS32" i="8"/>
  <c r="AS31" i="8"/>
  <c r="AS30" i="8"/>
  <c r="BY30" i="8" s="1"/>
  <c r="AS29" i="8"/>
  <c r="BY29" i="8" s="1"/>
  <c r="AS28" i="8"/>
  <c r="BY41" i="8"/>
  <c r="BW41" i="8"/>
  <c r="BJ41" i="8"/>
  <c r="BI41" i="8"/>
  <c r="BH41" i="8"/>
  <c r="BG41" i="8"/>
  <c r="BE41" i="8"/>
  <c r="BD41" i="8"/>
  <c r="BC41" i="8"/>
  <c r="AR41" i="8"/>
  <c r="AQ41" i="8"/>
  <c r="AI41" i="8"/>
  <c r="AH41" i="8"/>
  <c r="AG41" i="8"/>
  <c r="AF41" i="8"/>
  <c r="AD41" i="8"/>
  <c r="AC41" i="8"/>
  <c r="Z41" i="8"/>
  <c r="Y41" i="8"/>
  <c r="X41" i="8"/>
  <c r="W41" i="8"/>
  <c r="U41" i="8"/>
  <c r="T41" i="8"/>
  <c r="S41" i="8"/>
  <c r="P41" i="8"/>
  <c r="N41" i="8"/>
  <c r="L41" i="8"/>
  <c r="K41" i="8"/>
  <c r="J41" i="8"/>
  <c r="G41" i="8"/>
  <c r="F41" i="8"/>
  <c r="E41" i="8"/>
  <c r="D41" i="8"/>
  <c r="C41" i="8"/>
  <c r="B41" i="8"/>
  <c r="AA40" i="8"/>
  <c r="Q40" i="8"/>
  <c r="H40" i="8"/>
  <c r="BQ40" i="8" s="1"/>
  <c r="AA39" i="8"/>
  <c r="Q39" i="8"/>
  <c r="BS39" i="8" s="1"/>
  <c r="H39" i="8"/>
  <c r="AA38" i="8"/>
  <c r="Q38" i="8"/>
  <c r="H38" i="8"/>
  <c r="BQ38" i="8" s="1"/>
  <c r="AA36" i="8"/>
  <c r="BQ36" i="8"/>
  <c r="BJ34" i="8"/>
  <c r="BI34" i="8"/>
  <c r="BH34" i="8"/>
  <c r="BG34" i="8"/>
  <c r="BE34" i="8"/>
  <c r="BD34" i="8"/>
  <c r="BC34" i="8"/>
  <c r="AI34" i="8"/>
  <c r="AH34" i="8"/>
  <c r="AG34" i="8"/>
  <c r="AF34" i="8"/>
  <c r="AE34" i="8"/>
  <c r="AD34" i="8"/>
  <c r="AC34" i="8"/>
  <c r="Z34" i="8"/>
  <c r="Y34" i="8"/>
  <c r="X34" i="8"/>
  <c r="W34" i="8"/>
  <c r="U34" i="8"/>
  <c r="T34" i="8"/>
  <c r="S34" i="8"/>
  <c r="P34" i="8"/>
  <c r="N34" i="8"/>
  <c r="L34" i="8"/>
  <c r="K34" i="8"/>
  <c r="J34" i="8"/>
  <c r="G34" i="8"/>
  <c r="F34" i="8"/>
  <c r="E34" i="8"/>
  <c r="D34" i="8"/>
  <c r="C34" i="8"/>
  <c r="B34" i="8"/>
  <c r="AJ33" i="8"/>
  <c r="AA33" i="8"/>
  <c r="BU33" i="8" s="1"/>
  <c r="Q33" i="8"/>
  <c r="BS33" i="8" s="1"/>
  <c r="H33" i="8"/>
  <c r="BQ33" i="8" s="1"/>
  <c r="AJ32" i="8"/>
  <c r="BW32" i="8" s="1"/>
  <c r="AA32" i="8"/>
  <c r="BU32" i="8" s="1"/>
  <c r="Q32" i="8"/>
  <c r="BS32" i="8" s="1"/>
  <c r="H32" i="8"/>
  <c r="BQ32" i="8" s="1"/>
  <c r="AJ31" i="8"/>
  <c r="BW31" i="8" s="1"/>
  <c r="AA31" i="8"/>
  <c r="BU31" i="8" s="1"/>
  <c r="Q31" i="8"/>
  <c r="BS31" i="8" s="1"/>
  <c r="H31" i="8"/>
  <c r="BQ31" i="8" s="1"/>
  <c r="AJ30" i="8"/>
  <c r="BW30" i="8" s="1"/>
  <c r="AA30" i="8"/>
  <c r="Q30" i="8"/>
  <c r="BS30" i="8" s="1"/>
  <c r="H30" i="8"/>
  <c r="BQ30" i="8" s="1"/>
  <c r="AJ29" i="8"/>
  <c r="BW29" i="8" s="1"/>
  <c r="AA29" i="8"/>
  <c r="Q29" i="8"/>
  <c r="BS29" i="8" s="1"/>
  <c r="H29" i="8"/>
  <c r="BQ29" i="8" s="1"/>
  <c r="AJ28" i="8"/>
  <c r="AA28" i="8"/>
  <c r="Q28" i="8"/>
  <c r="H28" i="8"/>
  <c r="BQ28" i="8" s="1"/>
  <c r="BQ34" i="8" s="1"/>
  <c r="CC26" i="8"/>
  <c r="BJ26" i="8"/>
  <c r="BI26" i="8"/>
  <c r="BH26" i="8"/>
  <c r="BG26" i="8"/>
  <c r="BE26" i="8"/>
  <c r="BD26" i="8"/>
  <c r="BC26" i="8"/>
  <c r="AI26" i="8"/>
  <c r="AH26" i="8"/>
  <c r="AG26" i="8"/>
  <c r="AF26" i="8"/>
  <c r="AE26" i="8"/>
  <c r="AD26" i="8"/>
  <c r="AC26" i="8"/>
  <c r="Z26" i="8"/>
  <c r="Y26" i="8"/>
  <c r="X26" i="8"/>
  <c r="W26" i="8"/>
  <c r="U26" i="8"/>
  <c r="T26" i="8"/>
  <c r="S26" i="8"/>
  <c r="P26" i="8"/>
  <c r="N26" i="8"/>
  <c r="L26" i="8"/>
  <c r="K26" i="8"/>
  <c r="J26" i="8"/>
  <c r="G26" i="8"/>
  <c r="F26" i="8"/>
  <c r="E26" i="8"/>
  <c r="D26" i="8"/>
  <c r="C26" i="8"/>
  <c r="B26" i="8"/>
  <c r="AS25" i="8"/>
  <c r="BY25" i="8" s="1"/>
  <c r="AJ25" i="8"/>
  <c r="BW25" i="8" s="1"/>
  <c r="AA25" i="8"/>
  <c r="Q25" i="8"/>
  <c r="BS25" i="8" s="1"/>
  <c r="H25" i="8"/>
  <c r="BQ25" i="8" s="1"/>
  <c r="AS24" i="8"/>
  <c r="BY24" i="8" s="1"/>
  <c r="AJ24" i="8"/>
  <c r="BW24" i="8" s="1"/>
  <c r="AA24" i="8"/>
  <c r="BU24" i="8" s="1"/>
  <c r="Q24" i="8"/>
  <c r="BS24" i="8" s="1"/>
  <c r="H24" i="8"/>
  <c r="AS23" i="8"/>
  <c r="AJ23" i="8"/>
  <c r="BW23" i="8" s="1"/>
  <c r="AA23" i="8"/>
  <c r="BU23" i="8" s="1"/>
  <c r="Q23" i="8"/>
  <c r="BS23" i="8" s="1"/>
  <c r="H23" i="8"/>
  <c r="BQ23" i="8" s="1"/>
  <c r="AS22" i="8"/>
  <c r="AJ22" i="8"/>
  <c r="BW22" i="8" s="1"/>
  <c r="AA22" i="8"/>
  <c r="BU22" i="8" s="1"/>
  <c r="Q22" i="8"/>
  <c r="BS22" i="8" s="1"/>
  <c r="H22" i="8"/>
  <c r="BQ22" i="8" s="1"/>
  <c r="AS19" i="8"/>
  <c r="BY19" i="8" s="1"/>
  <c r="AJ19" i="8"/>
  <c r="BW19" i="8" s="1"/>
  <c r="AA19" i="8"/>
  <c r="BU19" i="8" s="1"/>
  <c r="Q19" i="8"/>
  <c r="BS19" i="8" s="1"/>
  <c r="H19" i="8"/>
  <c r="AS18" i="8"/>
  <c r="BY18" i="8" s="1"/>
  <c r="AJ18" i="8"/>
  <c r="BW18" i="8" s="1"/>
  <c r="AA18" i="8"/>
  <c r="BU18" i="8" s="1"/>
  <c r="Q18" i="8"/>
  <c r="BS18" i="8" s="1"/>
  <c r="H18" i="8"/>
  <c r="AS17" i="8"/>
  <c r="BY17" i="8" s="1"/>
  <c r="AJ17" i="8"/>
  <c r="BW17" i="8" s="1"/>
  <c r="AA17" i="8"/>
  <c r="BU17" i="8" s="1"/>
  <c r="Q17" i="8"/>
  <c r="H17" i="8"/>
  <c r="BQ17" i="8" s="1"/>
  <c r="AS16" i="8"/>
  <c r="AJ16" i="8"/>
  <c r="BW16" i="8" s="1"/>
  <c r="AA16" i="8"/>
  <c r="BU16" i="8" s="1"/>
  <c r="Q16" i="8"/>
  <c r="BS16" i="8" s="1"/>
  <c r="H16" i="8"/>
  <c r="BQ16" i="8" s="1"/>
  <c r="AS15" i="8"/>
  <c r="AJ15" i="8"/>
  <c r="BW15" i="8" s="1"/>
  <c r="AA15" i="8"/>
  <c r="BU15" i="8" s="1"/>
  <c r="Q15" i="8"/>
  <c r="BS15" i="8" s="1"/>
  <c r="H15" i="8"/>
  <c r="BQ15" i="8" s="1"/>
  <c r="CC13" i="8"/>
  <c r="BJ13" i="8"/>
  <c r="BI13" i="8"/>
  <c r="BH13" i="8"/>
  <c r="BG13" i="8"/>
  <c r="BE13" i="8"/>
  <c r="BD13" i="8"/>
  <c r="BC13" i="8"/>
  <c r="AI13" i="8"/>
  <c r="AH13" i="8"/>
  <c r="AG13" i="8"/>
  <c r="AF13" i="8"/>
  <c r="AE13" i="8"/>
  <c r="AD13" i="8"/>
  <c r="AC13" i="8"/>
  <c r="Z13" i="8"/>
  <c r="Y13" i="8"/>
  <c r="X13" i="8"/>
  <c r="W13" i="8"/>
  <c r="U13" i="8"/>
  <c r="T13" i="8"/>
  <c r="S13" i="8"/>
  <c r="P13" i="8"/>
  <c r="N13" i="8"/>
  <c r="L13" i="8"/>
  <c r="K13" i="8"/>
  <c r="J13" i="8"/>
  <c r="G13" i="8"/>
  <c r="F13" i="8"/>
  <c r="E13" i="8"/>
  <c r="D13" i="8"/>
  <c r="C13" i="8"/>
  <c r="B13" i="8"/>
  <c r="AS12" i="8"/>
  <c r="BY12" i="8" s="1"/>
  <c r="AJ12" i="8"/>
  <c r="BW12" i="8" s="1"/>
  <c r="AA12" i="8"/>
  <c r="BU12" i="8" s="1"/>
  <c r="BS12" i="8"/>
  <c r="H12" i="8"/>
  <c r="AS11" i="8"/>
  <c r="BY11" i="8" s="1"/>
  <c r="AJ11" i="8"/>
  <c r="BW11" i="8" s="1"/>
  <c r="AA11" i="8"/>
  <c r="BU11" i="8" s="1"/>
  <c r="Q11" i="8"/>
  <c r="H11" i="8"/>
  <c r="BQ11" i="8" s="1"/>
  <c r="AS10" i="8"/>
  <c r="AJ10" i="8"/>
  <c r="BW10" i="8" s="1"/>
  <c r="AA10" i="8"/>
  <c r="BU10" i="8" s="1"/>
  <c r="BS10" i="8"/>
  <c r="H10" i="8"/>
  <c r="BQ10" i="8" s="1"/>
  <c r="AS9" i="8"/>
  <c r="AJ9" i="8"/>
  <c r="BW9" i="8" s="1"/>
  <c r="AA9" i="8"/>
  <c r="BU9" i="8" s="1"/>
  <c r="Q9" i="8"/>
  <c r="BS9" i="8" s="1"/>
  <c r="H9" i="8"/>
  <c r="BQ9" i="8" s="1"/>
  <c r="AS8" i="8"/>
  <c r="BY8" i="8" s="1"/>
  <c r="AJ8" i="8"/>
  <c r="BW8" i="8" s="1"/>
  <c r="AA8" i="8"/>
  <c r="BU8" i="8" s="1"/>
  <c r="BS8" i="8"/>
  <c r="H8" i="8"/>
  <c r="AJ7" i="8"/>
  <c r="BW7" i="8" s="1"/>
  <c r="AA7" i="8"/>
  <c r="BU7" i="8" s="1"/>
  <c r="H7" i="8"/>
  <c r="BQ7" i="8" s="1"/>
  <c r="K40" i="7"/>
  <c r="J40" i="7"/>
  <c r="H40" i="7"/>
  <c r="K39" i="7"/>
  <c r="J39" i="7"/>
  <c r="H39" i="7"/>
  <c r="K38" i="7"/>
  <c r="J38" i="7"/>
  <c r="H38" i="7"/>
  <c r="K36" i="7"/>
  <c r="H36" i="7"/>
  <c r="K33" i="7"/>
  <c r="J33" i="7"/>
  <c r="H33" i="7"/>
  <c r="K32" i="7"/>
  <c r="J32" i="7"/>
  <c r="H32" i="7"/>
  <c r="K31" i="7"/>
  <c r="J31" i="7"/>
  <c r="H31" i="7"/>
  <c r="K30" i="7"/>
  <c r="J30" i="7"/>
  <c r="H30" i="7"/>
  <c r="K29" i="7"/>
  <c r="J29" i="7"/>
  <c r="H29" i="7"/>
  <c r="K28" i="7"/>
  <c r="J28" i="7"/>
  <c r="H28" i="7"/>
  <c r="K25" i="7"/>
  <c r="J25" i="7"/>
  <c r="H25" i="7"/>
  <c r="K24" i="7"/>
  <c r="J24" i="7"/>
  <c r="H24" i="7"/>
  <c r="K23" i="7"/>
  <c r="J23" i="7"/>
  <c r="H23" i="7"/>
  <c r="K22" i="7"/>
  <c r="J22" i="7"/>
  <c r="H22" i="7"/>
  <c r="K19" i="7"/>
  <c r="J19" i="7"/>
  <c r="H19" i="7"/>
  <c r="K18" i="7"/>
  <c r="J18" i="7"/>
  <c r="H18" i="7"/>
  <c r="K17" i="7"/>
  <c r="J17" i="7"/>
  <c r="H17" i="7"/>
  <c r="K16" i="7"/>
  <c r="J16" i="7"/>
  <c r="H16" i="7"/>
  <c r="K15" i="7"/>
  <c r="J15" i="7"/>
  <c r="H15" i="7"/>
  <c r="K12" i="7"/>
  <c r="J12" i="7"/>
  <c r="H12" i="7"/>
  <c r="K11" i="7"/>
  <c r="J11" i="7"/>
  <c r="H11" i="7"/>
  <c r="K10" i="7"/>
  <c r="J10" i="7"/>
  <c r="H10" i="7"/>
  <c r="K9" i="7"/>
  <c r="J9" i="7"/>
  <c r="H9" i="7"/>
  <c r="K8" i="7"/>
  <c r="J8" i="7"/>
  <c r="H8" i="7"/>
  <c r="K7" i="7"/>
  <c r="J7" i="7"/>
  <c r="H7" i="7"/>
  <c r="BM41" i="6"/>
  <c r="BL41" i="6"/>
  <c r="BK41" i="6"/>
  <c r="BJ41" i="6"/>
  <c r="BI41" i="6"/>
  <c r="BH41" i="6"/>
  <c r="BG41" i="6"/>
  <c r="BF41" i="6"/>
  <c r="AX41" i="6"/>
  <c r="AW41" i="6"/>
  <c r="AU41" i="6"/>
  <c r="AT41" i="6"/>
  <c r="AS41" i="6"/>
  <c r="AH41" i="6"/>
  <c r="AG41" i="6"/>
  <c r="AB41" i="6"/>
  <c r="AA41" i="6"/>
  <c r="Z41" i="6"/>
  <c r="Y41" i="6"/>
  <c r="X41" i="6"/>
  <c r="W41" i="6"/>
  <c r="V41" i="6"/>
  <c r="U41" i="6"/>
  <c r="T41" i="6"/>
  <c r="S41" i="6"/>
  <c r="R41" i="6"/>
  <c r="M41" i="6"/>
  <c r="L41" i="6"/>
  <c r="K41" i="6"/>
  <c r="J41" i="6"/>
  <c r="I41" i="6"/>
  <c r="H41" i="6"/>
  <c r="G41" i="6"/>
  <c r="F41" i="6"/>
  <c r="E41" i="6"/>
  <c r="C41" i="6"/>
  <c r="B41" i="6"/>
  <c r="AX34" i="6"/>
  <c r="AW34" i="6"/>
  <c r="AU34" i="6"/>
  <c r="AT34" i="6"/>
  <c r="AS34" i="6"/>
  <c r="AH34" i="6"/>
  <c r="AG34" i="6"/>
  <c r="AB34" i="6"/>
  <c r="AA34" i="6"/>
  <c r="Z34" i="6"/>
  <c r="Y34" i="6"/>
  <c r="X34" i="6"/>
  <c r="W34" i="6"/>
  <c r="V34" i="6"/>
  <c r="U34" i="6"/>
  <c r="T34" i="6"/>
  <c r="S34" i="6"/>
  <c r="R34" i="6"/>
  <c r="M34" i="6"/>
  <c r="L34" i="6"/>
  <c r="K34" i="6"/>
  <c r="J34" i="6"/>
  <c r="I34" i="6"/>
  <c r="H34" i="6"/>
  <c r="G34" i="6"/>
  <c r="F34" i="6"/>
  <c r="E34" i="6"/>
  <c r="C34" i="6"/>
  <c r="B34" i="6"/>
  <c r="BM26" i="6"/>
  <c r="BL26" i="6"/>
  <c r="BK26" i="6"/>
  <c r="BJ26" i="6"/>
  <c r="BI26" i="6"/>
  <c r="BH26" i="6"/>
  <c r="BG26" i="6"/>
  <c r="BF26" i="6"/>
  <c r="AX26" i="6"/>
  <c r="AW26" i="6"/>
  <c r="AU26" i="6"/>
  <c r="AT26" i="6"/>
  <c r="AS26" i="6"/>
  <c r="AH26" i="6"/>
  <c r="AG26" i="6"/>
  <c r="AB26" i="6"/>
  <c r="AA26" i="6"/>
  <c r="Z26" i="6"/>
  <c r="Y26" i="6"/>
  <c r="X26" i="6"/>
  <c r="W26" i="6"/>
  <c r="V26" i="6"/>
  <c r="U26" i="6"/>
  <c r="T26" i="6"/>
  <c r="S26" i="6"/>
  <c r="R26" i="6"/>
  <c r="M26" i="6"/>
  <c r="L26" i="6"/>
  <c r="K26" i="6"/>
  <c r="J26" i="6"/>
  <c r="I26" i="6"/>
  <c r="H26" i="6"/>
  <c r="G26" i="6"/>
  <c r="F26" i="6"/>
  <c r="E26" i="6"/>
  <c r="C26" i="6"/>
  <c r="B26" i="6"/>
  <c r="BM13" i="6"/>
  <c r="BL13" i="6"/>
  <c r="BK13" i="6"/>
  <c r="BJ13" i="6"/>
  <c r="BI13" i="6"/>
  <c r="BH13" i="6"/>
  <c r="BG13" i="6"/>
  <c r="BF13" i="6"/>
  <c r="BE13" i="6"/>
  <c r="BD13" i="6"/>
  <c r="BC13" i="6"/>
  <c r="AX13" i="6"/>
  <c r="AW13" i="6"/>
  <c r="AU13" i="6"/>
  <c r="AT13" i="6"/>
  <c r="AS13" i="6"/>
  <c r="AH13" i="6"/>
  <c r="AG13" i="6"/>
  <c r="AB13" i="6"/>
  <c r="AA13" i="6"/>
  <c r="Z13" i="6"/>
  <c r="Y13" i="6"/>
  <c r="X13" i="6"/>
  <c r="W13" i="6"/>
  <c r="V13" i="6"/>
  <c r="U13" i="6"/>
  <c r="T13" i="6"/>
  <c r="S13" i="6"/>
  <c r="R13" i="6"/>
  <c r="M13" i="6"/>
  <c r="L13" i="6"/>
  <c r="K13" i="6"/>
  <c r="J13" i="6"/>
  <c r="I13" i="6"/>
  <c r="H13" i="6"/>
  <c r="G13" i="6"/>
  <c r="F13" i="6"/>
  <c r="E13" i="6"/>
  <c r="C13" i="6"/>
  <c r="B13" i="6"/>
  <c r="F40" i="5"/>
  <c r="J40" i="1" s="1"/>
  <c r="F39" i="5"/>
  <c r="J39" i="1" s="1"/>
  <c r="F38" i="5"/>
  <c r="J38" i="1" s="1"/>
  <c r="F36" i="5"/>
  <c r="J36" i="1" s="1"/>
  <c r="F33" i="5"/>
  <c r="J33" i="1" s="1"/>
  <c r="F32" i="5"/>
  <c r="J32" i="1" s="1"/>
  <c r="F31" i="5"/>
  <c r="J31" i="1" s="1"/>
  <c r="F30" i="5"/>
  <c r="J30" i="1" s="1"/>
  <c r="F29" i="5"/>
  <c r="J29" i="1" s="1"/>
  <c r="F28" i="5"/>
  <c r="J28" i="1" s="1"/>
  <c r="F25" i="5"/>
  <c r="J25" i="1" s="1"/>
  <c r="F24" i="5"/>
  <c r="J24" i="1" s="1"/>
  <c r="F23" i="5"/>
  <c r="J23" i="1" s="1"/>
  <c r="F22" i="5"/>
  <c r="J22" i="1" s="1"/>
  <c r="F19" i="5"/>
  <c r="J19" i="1" s="1"/>
  <c r="F18" i="5"/>
  <c r="J18" i="1" s="1"/>
  <c r="F17" i="5"/>
  <c r="J17" i="1" s="1"/>
  <c r="F16" i="5"/>
  <c r="J16" i="1" s="1"/>
  <c r="F15" i="5"/>
  <c r="J15" i="1" s="1"/>
  <c r="J12" i="1"/>
  <c r="J11" i="1"/>
  <c r="J10" i="1"/>
  <c r="J9" i="1"/>
  <c r="J8" i="1"/>
  <c r="J7" i="1"/>
  <c r="AB41" i="4"/>
  <c r="AA41" i="4"/>
  <c r="X41" i="4"/>
  <c r="W41" i="4"/>
  <c r="T41" i="4"/>
  <c r="S41" i="4"/>
  <c r="AC40" i="4"/>
  <c r="Y40" i="4"/>
  <c r="U40" i="4"/>
  <c r="D40" i="4"/>
  <c r="N40" i="4" s="1"/>
  <c r="AC39" i="4"/>
  <c r="Y39" i="4"/>
  <c r="U39" i="4"/>
  <c r="D39" i="4"/>
  <c r="N39" i="4" s="1"/>
  <c r="AC38" i="4"/>
  <c r="Y38" i="4"/>
  <c r="U38" i="4"/>
  <c r="D38" i="4"/>
  <c r="N38" i="4" s="1"/>
  <c r="AC36" i="4"/>
  <c r="Y36" i="4"/>
  <c r="U36" i="4"/>
  <c r="D36" i="4"/>
  <c r="N36" i="4" s="1"/>
  <c r="N41" i="4" s="1"/>
  <c r="AB34" i="4"/>
  <c r="AA34" i="4"/>
  <c r="X34" i="4"/>
  <c r="W34" i="4"/>
  <c r="T34" i="4"/>
  <c r="S34" i="4"/>
  <c r="AC33" i="4"/>
  <c r="Y33" i="4"/>
  <c r="U33" i="4"/>
  <c r="D33" i="4"/>
  <c r="N33" i="4" s="1"/>
  <c r="AC32" i="4"/>
  <c r="Y32" i="4"/>
  <c r="U32" i="4"/>
  <c r="D32" i="4"/>
  <c r="N32" i="4" s="1"/>
  <c r="F32" i="1" s="1"/>
  <c r="AC31" i="4"/>
  <c r="Y31" i="4"/>
  <c r="U31" i="4"/>
  <c r="D31" i="4"/>
  <c r="N31" i="4" s="1"/>
  <c r="AC30" i="4"/>
  <c r="Y30" i="4"/>
  <c r="U30" i="4"/>
  <c r="D30" i="4"/>
  <c r="N30" i="4" s="1"/>
  <c r="AC29" i="4"/>
  <c r="Y29" i="4"/>
  <c r="U29" i="4"/>
  <c r="D29" i="4"/>
  <c r="N29" i="4" s="1"/>
  <c r="AC28" i="4"/>
  <c r="AC34" i="4" s="1"/>
  <c r="Y28" i="4"/>
  <c r="U28" i="4"/>
  <c r="D28" i="4"/>
  <c r="N28" i="4" s="1"/>
  <c r="N34" i="4" s="1"/>
  <c r="AB26" i="4"/>
  <c r="AA26" i="4"/>
  <c r="X26" i="4"/>
  <c r="W26" i="4"/>
  <c r="T26" i="4"/>
  <c r="S26" i="4"/>
  <c r="AC25" i="4"/>
  <c r="Y25" i="4"/>
  <c r="U25" i="4"/>
  <c r="D25" i="4"/>
  <c r="N25" i="4" s="1"/>
  <c r="AC24" i="4"/>
  <c r="Y24" i="4"/>
  <c r="U24" i="4"/>
  <c r="D24" i="4"/>
  <c r="N24" i="4" s="1"/>
  <c r="F24" i="1" s="1"/>
  <c r="AC23" i="4"/>
  <c r="Y23" i="4"/>
  <c r="U23" i="4"/>
  <c r="D23" i="4"/>
  <c r="N23" i="4" s="1"/>
  <c r="AC22" i="4"/>
  <c r="Y22" i="4"/>
  <c r="U22" i="4"/>
  <c r="D22" i="4"/>
  <c r="N22" i="4" s="1"/>
  <c r="AC19" i="4"/>
  <c r="Y19" i="4"/>
  <c r="U19" i="4"/>
  <c r="D19" i="4"/>
  <c r="N19" i="4" s="1"/>
  <c r="AC18" i="4"/>
  <c r="Y18" i="4"/>
  <c r="U18" i="4"/>
  <c r="D18" i="4"/>
  <c r="N18" i="4" s="1"/>
  <c r="AC17" i="4"/>
  <c r="Y17" i="4"/>
  <c r="U17" i="4"/>
  <c r="D17" i="4"/>
  <c r="N17" i="4" s="1"/>
  <c r="AC16" i="4"/>
  <c r="Y16" i="4"/>
  <c r="U16" i="4"/>
  <c r="D16" i="4"/>
  <c r="N16" i="4" s="1"/>
  <c r="AC15" i="4"/>
  <c r="Y15" i="4"/>
  <c r="U15" i="4"/>
  <c r="D15" i="4"/>
  <c r="N15" i="4" s="1"/>
  <c r="N26" i="4" s="1"/>
  <c r="AB13" i="4"/>
  <c r="AA13" i="4"/>
  <c r="W13" i="4"/>
  <c r="T13" i="4"/>
  <c r="S13" i="4"/>
  <c r="AC12" i="4"/>
  <c r="Y12" i="4"/>
  <c r="U12" i="4"/>
  <c r="D12" i="4"/>
  <c r="N12" i="4" s="1"/>
  <c r="AC11" i="4"/>
  <c r="Y11" i="4"/>
  <c r="U11" i="4"/>
  <c r="D11" i="4"/>
  <c r="N11" i="4" s="1"/>
  <c r="F11" i="1" s="1"/>
  <c r="AC10" i="4"/>
  <c r="Y10" i="4"/>
  <c r="U10" i="4"/>
  <c r="D10" i="4"/>
  <c r="N10" i="4" s="1"/>
  <c r="AC9" i="4"/>
  <c r="Y9" i="4"/>
  <c r="U9" i="4"/>
  <c r="D9" i="4"/>
  <c r="N9" i="4" s="1"/>
  <c r="AC8" i="4"/>
  <c r="Y8" i="4"/>
  <c r="U8" i="4"/>
  <c r="D8" i="4"/>
  <c r="N8" i="4" s="1"/>
  <c r="AC7" i="4"/>
  <c r="AC13" i="4" s="1"/>
  <c r="Y7" i="4"/>
  <c r="Y13" i="4" s="1"/>
  <c r="U7" i="4"/>
  <c r="D7" i="4"/>
  <c r="H40" i="3"/>
  <c r="D40" i="3"/>
  <c r="V40" i="3" s="1"/>
  <c r="H39" i="3"/>
  <c r="D39" i="3"/>
  <c r="V39" i="3" s="1"/>
  <c r="H38" i="3"/>
  <c r="D38" i="3"/>
  <c r="H36" i="3"/>
  <c r="H41" i="3" s="1"/>
  <c r="D36" i="3"/>
  <c r="H33" i="3"/>
  <c r="D33" i="3"/>
  <c r="V33" i="3" s="1"/>
  <c r="H32" i="3"/>
  <c r="D32" i="3"/>
  <c r="H31" i="3"/>
  <c r="D31" i="3"/>
  <c r="V31" i="3" s="1"/>
  <c r="H30" i="3"/>
  <c r="D30" i="3"/>
  <c r="H29" i="3"/>
  <c r="D29" i="3"/>
  <c r="H28" i="3"/>
  <c r="D28" i="3"/>
  <c r="H25" i="3"/>
  <c r="D25" i="3"/>
  <c r="H24" i="3"/>
  <c r="D24" i="3"/>
  <c r="H23" i="3"/>
  <c r="D23" i="3"/>
  <c r="V23" i="3" s="1"/>
  <c r="H22" i="3"/>
  <c r="D22" i="3"/>
  <c r="H19" i="3"/>
  <c r="D19" i="3"/>
  <c r="H18" i="3"/>
  <c r="D18" i="3"/>
  <c r="H17" i="3"/>
  <c r="D17" i="3"/>
  <c r="H16" i="3"/>
  <c r="D16" i="3"/>
  <c r="V16" i="3" s="1"/>
  <c r="H15" i="3"/>
  <c r="H26" i="3" s="1"/>
  <c r="D15" i="3"/>
  <c r="H12" i="3"/>
  <c r="D12" i="3"/>
  <c r="H11" i="3"/>
  <c r="D11" i="3"/>
  <c r="V11" i="3" s="1"/>
  <c r="H10" i="3"/>
  <c r="D10" i="3"/>
  <c r="V10" i="3" s="1"/>
  <c r="H9" i="3"/>
  <c r="D9" i="3"/>
  <c r="V9" i="3" s="1"/>
  <c r="H8" i="3"/>
  <c r="D8" i="3"/>
  <c r="H7" i="3"/>
  <c r="H13" i="3" s="1"/>
  <c r="D7" i="3"/>
  <c r="F41" i="2"/>
  <c r="F34" i="2"/>
  <c r="F26" i="2"/>
  <c r="F13" i="2"/>
  <c r="K41" i="2"/>
  <c r="J41" i="2"/>
  <c r="G41" i="2"/>
  <c r="L40" i="2"/>
  <c r="H40" i="2"/>
  <c r="D40" i="2"/>
  <c r="L39" i="2"/>
  <c r="H39" i="2"/>
  <c r="D39" i="2"/>
  <c r="N39" i="2" s="1"/>
  <c r="B39" i="1" s="1"/>
  <c r="L38" i="2"/>
  <c r="H38" i="2"/>
  <c r="D38" i="2"/>
  <c r="L36" i="2"/>
  <c r="L41" i="2" s="1"/>
  <c r="H36" i="2"/>
  <c r="D36" i="2"/>
  <c r="K34" i="2"/>
  <c r="J34" i="2"/>
  <c r="G34" i="2"/>
  <c r="C34" i="2"/>
  <c r="B34" i="2"/>
  <c r="L33" i="2"/>
  <c r="H33" i="2"/>
  <c r="N33" i="2" s="1"/>
  <c r="B33" i="1" s="1"/>
  <c r="L32" i="2"/>
  <c r="H32" i="2"/>
  <c r="N32" i="2" s="1"/>
  <c r="D32" i="2"/>
  <c r="L31" i="2"/>
  <c r="H31" i="2"/>
  <c r="D31" i="2"/>
  <c r="L30" i="2"/>
  <c r="H30" i="2"/>
  <c r="D30" i="2"/>
  <c r="L29" i="2"/>
  <c r="H29" i="2"/>
  <c r="D29" i="2"/>
  <c r="N29" i="2" s="1"/>
  <c r="L28" i="2"/>
  <c r="L34" i="2" s="1"/>
  <c r="H28" i="2"/>
  <c r="N28" i="2" s="1"/>
  <c r="D28" i="2"/>
  <c r="K26" i="2"/>
  <c r="J26" i="2"/>
  <c r="G26" i="2"/>
  <c r="C26" i="2"/>
  <c r="B26" i="2"/>
  <c r="L25" i="2"/>
  <c r="H25" i="2"/>
  <c r="D25" i="2"/>
  <c r="L24" i="2"/>
  <c r="H24" i="2"/>
  <c r="D24" i="2"/>
  <c r="L23" i="2"/>
  <c r="H23" i="2"/>
  <c r="D23" i="2"/>
  <c r="L22" i="2"/>
  <c r="H22" i="2"/>
  <c r="D22" i="2"/>
  <c r="L19" i="2"/>
  <c r="H19" i="2"/>
  <c r="L18" i="2"/>
  <c r="H18" i="2"/>
  <c r="D18" i="2"/>
  <c r="L17" i="2"/>
  <c r="H17" i="2"/>
  <c r="D17" i="2"/>
  <c r="L16" i="2"/>
  <c r="H16" i="2"/>
  <c r="D16" i="2"/>
  <c r="L15" i="2"/>
  <c r="H15" i="2"/>
  <c r="N15" i="2" s="1"/>
  <c r="D15" i="2"/>
  <c r="K13" i="2"/>
  <c r="J13" i="2"/>
  <c r="G13" i="2"/>
  <c r="C13" i="2"/>
  <c r="B13" i="2"/>
  <c r="L12" i="2"/>
  <c r="H12" i="2"/>
  <c r="N12" i="2" s="1"/>
  <c r="B12" i="1" s="1"/>
  <c r="D12" i="2"/>
  <c r="L11" i="2"/>
  <c r="H11" i="2"/>
  <c r="D11" i="2"/>
  <c r="L10" i="2"/>
  <c r="H10" i="2"/>
  <c r="D10" i="2"/>
  <c r="L9" i="2"/>
  <c r="H9" i="2"/>
  <c r="D9" i="2"/>
  <c r="N9" i="2" s="1"/>
  <c r="B9" i="1" s="1"/>
  <c r="L8" i="2"/>
  <c r="H8" i="2"/>
  <c r="D8" i="2"/>
  <c r="L7" i="2"/>
  <c r="H7" i="2"/>
  <c r="D7" i="2"/>
  <c r="N41" i="1"/>
  <c r="N34" i="1"/>
  <c r="N26" i="1"/>
  <c r="N13" i="1"/>
  <c r="L34" i="1"/>
  <c r="T41" i="1"/>
  <c r="P41" i="1"/>
  <c r="L41" i="1"/>
  <c r="P34" i="1"/>
  <c r="J34" i="1"/>
  <c r="T26" i="1"/>
  <c r="P26" i="1"/>
  <c r="L26" i="1"/>
  <c r="J26" i="1"/>
  <c r="H26" i="1"/>
  <c r="T13" i="1"/>
  <c r="P13" i="1"/>
  <c r="L13" i="1"/>
  <c r="H13" i="1"/>
  <c r="V30" i="3" l="1"/>
  <c r="V18" i="3"/>
  <c r="V36" i="3"/>
  <c r="V38" i="3"/>
  <c r="D38" i="1" s="1"/>
  <c r="N36" i="2"/>
  <c r="N22" i="2"/>
  <c r="B22" i="1" s="1"/>
  <c r="K13" i="7"/>
  <c r="J13" i="7"/>
  <c r="V17" i="3"/>
  <c r="N25" i="2"/>
  <c r="N26" i="2" s="1"/>
  <c r="N42" i="2" s="1"/>
  <c r="H34" i="3"/>
  <c r="H42" i="3" s="1"/>
  <c r="I37" i="3" s="1"/>
  <c r="V32" i="3"/>
  <c r="D32" i="1" s="1"/>
  <c r="N11" i="2"/>
  <c r="B11" i="1" s="1"/>
  <c r="N18" i="2"/>
  <c r="N19" i="2"/>
  <c r="N24" i="2"/>
  <c r="B24" i="1" s="1"/>
  <c r="N31" i="2"/>
  <c r="B31" i="1" s="1"/>
  <c r="N30" i="2"/>
  <c r="B30" i="1" s="1"/>
  <c r="N23" i="2"/>
  <c r="N17" i="2"/>
  <c r="V29" i="3"/>
  <c r="D29" i="1" s="1"/>
  <c r="V24" i="3"/>
  <c r="J41" i="7"/>
  <c r="CE22" i="8"/>
  <c r="R22" i="1" s="1"/>
  <c r="BY22" i="8"/>
  <c r="BM22" i="8"/>
  <c r="BY32" i="8"/>
  <c r="BM32" i="8"/>
  <c r="BY23" i="8"/>
  <c r="CE23" i="8" s="1"/>
  <c r="BM23" i="8"/>
  <c r="CE32" i="8"/>
  <c r="R32" i="1" s="1"/>
  <c r="BM36" i="8"/>
  <c r="BY31" i="8"/>
  <c r="CE31" i="8" s="1"/>
  <c r="R31" i="1" s="1"/>
  <c r="BM31" i="8"/>
  <c r="BY9" i="8"/>
  <c r="CE9" i="8" s="1"/>
  <c r="R9" i="1" s="1"/>
  <c r="BM9" i="8"/>
  <c r="BY10" i="8"/>
  <c r="CE10" i="8" s="1"/>
  <c r="R10" i="1" s="1"/>
  <c r="BM10" i="8"/>
  <c r="BY16" i="8"/>
  <c r="CE16" i="8" s="1"/>
  <c r="R16" i="1" s="1"/>
  <c r="BM16" i="8"/>
  <c r="BY15" i="8"/>
  <c r="CE15" i="8" s="1"/>
  <c r="BM15" i="8"/>
  <c r="BW33" i="8"/>
  <c r="CE33" i="8" s="1"/>
  <c r="R33" i="1" s="1"/>
  <c r="BM33" i="8"/>
  <c r="BW28" i="8"/>
  <c r="BM28" i="8"/>
  <c r="BU30" i="8"/>
  <c r="CE30" i="8" s="1"/>
  <c r="R30" i="1" s="1"/>
  <c r="BM30" i="8"/>
  <c r="BU29" i="8"/>
  <c r="CE29" i="8" s="1"/>
  <c r="R29" i="1" s="1"/>
  <c r="BM29" i="8"/>
  <c r="BM34" i="8" s="1"/>
  <c r="BU25" i="8"/>
  <c r="CE25" i="8" s="1"/>
  <c r="R25" i="1" s="1"/>
  <c r="BM25" i="8"/>
  <c r="BS38" i="8"/>
  <c r="BM38" i="8"/>
  <c r="BS40" i="8"/>
  <c r="BM40" i="8"/>
  <c r="BS17" i="8"/>
  <c r="CE17" i="8" s="1"/>
  <c r="R17" i="1" s="1"/>
  <c r="BM17" i="8"/>
  <c r="BS11" i="8"/>
  <c r="CE11" i="8" s="1"/>
  <c r="R11" i="1" s="1"/>
  <c r="BM11" i="8"/>
  <c r="BQ19" i="8"/>
  <c r="CE19" i="8" s="1"/>
  <c r="R19" i="1" s="1"/>
  <c r="BM19" i="8"/>
  <c r="BQ39" i="8"/>
  <c r="BM39" i="8"/>
  <c r="BQ24" i="8"/>
  <c r="CE24" i="8" s="1"/>
  <c r="R24" i="1" s="1"/>
  <c r="BM24" i="8"/>
  <c r="BQ18" i="8"/>
  <c r="CE18" i="8" s="1"/>
  <c r="R18" i="1" s="1"/>
  <c r="BM18" i="8"/>
  <c r="BQ12" i="8"/>
  <c r="CE12" i="8" s="1"/>
  <c r="R12" i="1" s="1"/>
  <c r="BM12" i="8"/>
  <c r="BQ8" i="8"/>
  <c r="CE8" i="8" s="1"/>
  <c r="R8" i="1" s="1"/>
  <c r="BM8" i="8"/>
  <c r="K41" i="7"/>
  <c r="D13" i="4"/>
  <c r="N7" i="4"/>
  <c r="V25" i="3"/>
  <c r="V22" i="3"/>
  <c r="D22" i="1" s="1"/>
  <c r="V19" i="3"/>
  <c r="D19" i="1" s="1"/>
  <c r="V12" i="3"/>
  <c r="V8" i="3"/>
  <c r="D8" i="1" s="1"/>
  <c r="D36" i="1"/>
  <c r="D41" i="3"/>
  <c r="D34" i="3"/>
  <c r="V28" i="3"/>
  <c r="D26" i="3"/>
  <c r="V15" i="3"/>
  <c r="D13" i="3"/>
  <c r="V7" i="3"/>
  <c r="D7" i="1" s="1"/>
  <c r="N16" i="2"/>
  <c r="N10" i="2"/>
  <c r="B10" i="1" s="1"/>
  <c r="N8" i="2"/>
  <c r="B8" i="1" s="1"/>
  <c r="N40" i="2"/>
  <c r="B40" i="1" s="1"/>
  <c r="N38" i="2"/>
  <c r="N7" i="2"/>
  <c r="B38" i="1"/>
  <c r="B29" i="1"/>
  <c r="BM7" i="8"/>
  <c r="BM13" i="8" s="1"/>
  <c r="J41" i="1"/>
  <c r="L26" i="2"/>
  <c r="D34" i="4"/>
  <c r="BU13" i="8"/>
  <c r="BU26" i="8"/>
  <c r="BS26" i="8"/>
  <c r="BQ26" i="8"/>
  <c r="Y34" i="4"/>
  <c r="U34" i="4"/>
  <c r="BY26" i="8"/>
  <c r="BW26" i="8"/>
  <c r="J13" i="1"/>
  <c r="U13" i="4"/>
  <c r="AE7" i="4"/>
  <c r="B42" i="2"/>
  <c r="D9" i="1"/>
  <c r="D10" i="1"/>
  <c r="D11" i="1"/>
  <c r="D12" i="1"/>
  <c r="D16" i="1"/>
  <c r="D17" i="1"/>
  <c r="D18" i="1"/>
  <c r="D23" i="1"/>
  <c r="D24" i="1"/>
  <c r="D25" i="1"/>
  <c r="D30" i="1"/>
  <c r="D31" i="1"/>
  <c r="D33" i="1"/>
  <c r="D39" i="1"/>
  <c r="D40" i="1"/>
  <c r="AJ13" i="8"/>
  <c r="BW13" i="8"/>
  <c r="R15" i="1"/>
  <c r="Q34" i="8"/>
  <c r="BS28" i="8"/>
  <c r="BS34" i="8" s="1"/>
  <c r="AA41" i="8"/>
  <c r="BU36" i="8"/>
  <c r="BU39" i="8"/>
  <c r="AS34" i="8"/>
  <c r="BY28" i="8"/>
  <c r="BY34" i="8" s="1"/>
  <c r="J34" i="9"/>
  <c r="T28" i="1"/>
  <c r="T34" i="1" s="1"/>
  <c r="T42" i="9"/>
  <c r="D34" i="10"/>
  <c r="H28" i="1"/>
  <c r="H34" i="1" s="1"/>
  <c r="L13" i="2"/>
  <c r="B17" i="1"/>
  <c r="H13" i="8"/>
  <c r="BY13" i="8"/>
  <c r="AA34" i="8"/>
  <c r="BU28" i="8"/>
  <c r="BU34" i="8" s="1"/>
  <c r="Q41" i="8"/>
  <c r="BS36" i="8"/>
  <c r="BS41" i="8" s="1"/>
  <c r="BU38" i="8"/>
  <c r="BU40" i="8"/>
  <c r="BQ41" i="8"/>
  <c r="V42" i="9"/>
  <c r="W36" i="9" s="1"/>
  <c r="W41" i="9" s="1"/>
  <c r="W42" i="9" s="1"/>
  <c r="N42" i="1"/>
  <c r="O37" i="1" s="1"/>
  <c r="AE42" i="8"/>
  <c r="U18" i="9"/>
  <c r="U30" i="9"/>
  <c r="U12" i="9"/>
  <c r="W39" i="9"/>
  <c r="W33" i="9"/>
  <c r="W29" i="9"/>
  <c r="W22" i="9"/>
  <c r="W16" i="9"/>
  <c r="W9" i="9"/>
  <c r="W40" i="9"/>
  <c r="W32" i="9"/>
  <c r="W28" i="9"/>
  <c r="W34" i="9" s="1"/>
  <c r="W23" i="9"/>
  <c r="W17" i="9"/>
  <c r="W12" i="9"/>
  <c r="W8" i="9"/>
  <c r="N42" i="9"/>
  <c r="F7" i="1"/>
  <c r="B42" i="10"/>
  <c r="AS26" i="8"/>
  <c r="AS13" i="8"/>
  <c r="B32" i="1"/>
  <c r="H13" i="2"/>
  <c r="F26" i="5"/>
  <c r="AE31" i="4"/>
  <c r="AE15" i="4"/>
  <c r="AE8" i="4"/>
  <c r="AE9" i="4"/>
  <c r="AE10" i="4"/>
  <c r="AE11" i="4"/>
  <c r="AE12" i="4"/>
  <c r="D41" i="10"/>
  <c r="D13" i="10"/>
  <c r="D26" i="10"/>
  <c r="X41" i="9"/>
  <c r="X26" i="9"/>
  <c r="X13" i="9"/>
  <c r="P41" i="9"/>
  <c r="P42" i="9" s="1"/>
  <c r="P13" i="9"/>
  <c r="O42" i="9"/>
  <c r="J41" i="9"/>
  <c r="F42" i="9"/>
  <c r="J26" i="9"/>
  <c r="D42" i="9"/>
  <c r="I42" i="9"/>
  <c r="G42" i="9"/>
  <c r="E42" i="9"/>
  <c r="J13" i="9"/>
  <c r="C42" i="9"/>
  <c r="B42" i="9"/>
  <c r="H41" i="8"/>
  <c r="AJ34" i="8"/>
  <c r="H34" i="8"/>
  <c r="BK13" i="8"/>
  <c r="BK42" i="8" s="1"/>
  <c r="BL37" i="8" s="1"/>
  <c r="AA13" i="8"/>
  <c r="Q13" i="8"/>
  <c r="H26" i="8"/>
  <c r="AA26" i="8"/>
  <c r="Q26" i="8"/>
  <c r="AJ26" i="8"/>
  <c r="B42" i="8"/>
  <c r="D42" i="8"/>
  <c r="F42" i="8"/>
  <c r="J42" i="8"/>
  <c r="L42" i="8"/>
  <c r="P42" i="8"/>
  <c r="T42" i="8"/>
  <c r="W42" i="8"/>
  <c r="Y42" i="8"/>
  <c r="AC42" i="8"/>
  <c r="AF42" i="8"/>
  <c r="AH42" i="8"/>
  <c r="AR42" i="8"/>
  <c r="BD42" i="8"/>
  <c r="BG42" i="8"/>
  <c r="BI42" i="8"/>
  <c r="BY42" i="8"/>
  <c r="BZ37" i="8" s="1"/>
  <c r="C42" i="8"/>
  <c r="E42" i="8"/>
  <c r="G42" i="8"/>
  <c r="K42" i="8"/>
  <c r="N42" i="8"/>
  <c r="S42" i="8"/>
  <c r="U42" i="8"/>
  <c r="X42" i="8"/>
  <c r="Z42" i="8"/>
  <c r="AD42" i="8"/>
  <c r="AG42" i="8"/>
  <c r="AI42" i="8"/>
  <c r="AQ42" i="8"/>
  <c r="BC42" i="8"/>
  <c r="BE42" i="8"/>
  <c r="BH42" i="8"/>
  <c r="BJ42" i="8"/>
  <c r="L38" i="7"/>
  <c r="V38" i="1" s="1"/>
  <c r="L39" i="7"/>
  <c r="V39" i="1" s="1"/>
  <c r="L40" i="7"/>
  <c r="V40" i="1" s="1"/>
  <c r="L29" i="7"/>
  <c r="V29" i="1" s="1"/>
  <c r="L30" i="7"/>
  <c r="V30" i="1" s="1"/>
  <c r="L31" i="7"/>
  <c r="V31" i="1" s="1"/>
  <c r="L32" i="7"/>
  <c r="V32" i="1" s="1"/>
  <c r="L33" i="7"/>
  <c r="V33" i="1" s="1"/>
  <c r="L16" i="7"/>
  <c r="V16" i="1" s="1"/>
  <c r="L17" i="7"/>
  <c r="V17" i="1" s="1"/>
  <c r="L18" i="7"/>
  <c r="V18" i="1" s="1"/>
  <c r="L19" i="7"/>
  <c r="V19" i="1" s="1"/>
  <c r="L22" i="7"/>
  <c r="V22" i="1" s="1"/>
  <c r="L23" i="7"/>
  <c r="V23" i="1" s="1"/>
  <c r="L24" i="7"/>
  <c r="V24" i="1" s="1"/>
  <c r="L25" i="7"/>
  <c r="V25" i="1" s="1"/>
  <c r="L8" i="7"/>
  <c r="V8" i="1" s="1"/>
  <c r="L9" i="7"/>
  <c r="V9" i="1" s="1"/>
  <c r="L10" i="7"/>
  <c r="V10" i="1" s="1"/>
  <c r="L11" i="7"/>
  <c r="V11" i="1" s="1"/>
  <c r="L12" i="7"/>
  <c r="V12" i="1" s="1"/>
  <c r="L7" i="7"/>
  <c r="L15" i="7"/>
  <c r="L28" i="7"/>
  <c r="V28" i="1" s="1"/>
  <c r="L36" i="7"/>
  <c r="V36" i="1" s="1"/>
  <c r="B42" i="6"/>
  <c r="E42" i="6"/>
  <c r="G42" i="6"/>
  <c r="I42" i="6"/>
  <c r="K42" i="6"/>
  <c r="M42" i="6"/>
  <c r="S42" i="6"/>
  <c r="U42" i="6"/>
  <c r="W42" i="6"/>
  <c r="Y42" i="6"/>
  <c r="AA42" i="6"/>
  <c r="AG42" i="6"/>
  <c r="AS42" i="6"/>
  <c r="AU42" i="6"/>
  <c r="AX42" i="6"/>
  <c r="BF42" i="6"/>
  <c r="BH42" i="6"/>
  <c r="BL42" i="6"/>
  <c r="C42" i="6"/>
  <c r="F42" i="6"/>
  <c r="H42" i="6"/>
  <c r="J42" i="6"/>
  <c r="L42" i="6"/>
  <c r="R42" i="6"/>
  <c r="T42" i="6"/>
  <c r="V42" i="6"/>
  <c r="X42" i="6"/>
  <c r="Z42" i="6"/>
  <c r="AB42" i="6"/>
  <c r="AH42" i="6"/>
  <c r="AT42" i="6"/>
  <c r="AW42" i="6"/>
  <c r="BG42" i="6"/>
  <c r="BI42" i="6"/>
  <c r="BK42" i="6"/>
  <c r="BM42" i="6"/>
  <c r="BO7" i="6"/>
  <c r="F41" i="5"/>
  <c r="F34" i="5"/>
  <c r="F31" i="1"/>
  <c r="F16" i="1"/>
  <c r="F15" i="1"/>
  <c r="F8" i="1"/>
  <c r="F9" i="1"/>
  <c r="X9" i="1" s="1"/>
  <c r="F10" i="1"/>
  <c r="X10" i="1" s="1"/>
  <c r="F12" i="1"/>
  <c r="Y26" i="4"/>
  <c r="D26" i="4"/>
  <c r="U26" i="4"/>
  <c r="AC26" i="4"/>
  <c r="AE16" i="4"/>
  <c r="F17" i="1"/>
  <c r="X17" i="1" s="1"/>
  <c r="AE17" i="4"/>
  <c r="F18" i="1"/>
  <c r="AE18" i="4"/>
  <c r="F19" i="1"/>
  <c r="AE19" i="4"/>
  <c r="F22" i="1"/>
  <c r="X22" i="1" s="1"/>
  <c r="AE22" i="4"/>
  <c r="F23" i="1"/>
  <c r="AE23" i="4"/>
  <c r="AE24" i="4"/>
  <c r="F25" i="1"/>
  <c r="AE25" i="4"/>
  <c r="F28" i="1"/>
  <c r="AE28" i="4"/>
  <c r="F29" i="1"/>
  <c r="AE29" i="4"/>
  <c r="F30" i="1"/>
  <c r="X30" i="1" s="1"/>
  <c r="AE30" i="4"/>
  <c r="S42" i="4"/>
  <c r="W42" i="4"/>
  <c r="AA42" i="4"/>
  <c r="T42" i="4"/>
  <c r="X42" i="4"/>
  <c r="AB42" i="4"/>
  <c r="AE32" i="4"/>
  <c r="F33" i="1"/>
  <c r="X33" i="1" s="1"/>
  <c r="AE33" i="4"/>
  <c r="F36" i="1"/>
  <c r="AE36" i="4"/>
  <c r="F38" i="1"/>
  <c r="AE38" i="4"/>
  <c r="F39" i="1"/>
  <c r="AE39" i="4"/>
  <c r="F40" i="1"/>
  <c r="AE40" i="4"/>
  <c r="D41" i="4"/>
  <c r="U41" i="4"/>
  <c r="Y41" i="4"/>
  <c r="AC41" i="4"/>
  <c r="AC42" i="4" s="1"/>
  <c r="AD22" i="4" s="1"/>
  <c r="D15" i="1"/>
  <c r="D28" i="1"/>
  <c r="H41" i="2"/>
  <c r="H34" i="2"/>
  <c r="B16" i="1"/>
  <c r="D13" i="2"/>
  <c r="D41" i="2"/>
  <c r="D34" i="2"/>
  <c r="D26" i="2"/>
  <c r="B7" i="1"/>
  <c r="H26" i="2"/>
  <c r="B15" i="1"/>
  <c r="L42" i="2"/>
  <c r="M37" i="2" s="1"/>
  <c r="F42" i="2"/>
  <c r="J42" i="2"/>
  <c r="B18" i="1"/>
  <c r="B19" i="1"/>
  <c r="C42" i="2"/>
  <c r="G42" i="2"/>
  <c r="K42" i="2"/>
  <c r="B23" i="1"/>
  <c r="B25" i="1"/>
  <c r="B28" i="1"/>
  <c r="J42" i="1"/>
  <c r="K37" i="1" s="1"/>
  <c r="P42" i="1"/>
  <c r="Q37" i="1" s="1"/>
  <c r="T42" i="1"/>
  <c r="U37" i="1" s="1"/>
  <c r="H42" i="1"/>
  <c r="I37" i="1" s="1"/>
  <c r="L42" i="1"/>
  <c r="M37" i="1" s="1"/>
  <c r="X29" i="1" l="1"/>
  <c r="BM41" i="8"/>
  <c r="V15" i="1"/>
  <c r="X12" i="1"/>
  <c r="V7" i="1"/>
  <c r="L13" i="7"/>
  <c r="X8" i="1"/>
  <c r="W10" i="9"/>
  <c r="W15" i="9"/>
  <c r="W26" i="9" s="1"/>
  <c r="W19" i="9"/>
  <c r="W25" i="9"/>
  <c r="W30" i="9"/>
  <c r="W38" i="9"/>
  <c r="W7" i="9"/>
  <c r="W13" i="9" s="1"/>
  <c r="W11" i="9"/>
  <c r="W18" i="9"/>
  <c r="W24" i="9"/>
  <c r="W31" i="9"/>
  <c r="U39" i="9"/>
  <c r="U37" i="9"/>
  <c r="U20" i="9"/>
  <c r="U21" i="9"/>
  <c r="U8" i="9"/>
  <c r="U19" i="9"/>
  <c r="U7" i="9"/>
  <c r="U13" i="9" s="1"/>
  <c r="U31" i="9"/>
  <c r="Q39" i="9"/>
  <c r="Q37" i="9"/>
  <c r="X31" i="1"/>
  <c r="X24" i="1"/>
  <c r="X32" i="1"/>
  <c r="X11" i="1"/>
  <c r="X25" i="1"/>
  <c r="X16" i="1"/>
  <c r="X19" i="1"/>
  <c r="X18" i="1"/>
  <c r="X15" i="1"/>
  <c r="BM26" i="8"/>
  <c r="R23" i="1"/>
  <c r="X23" i="1" s="1"/>
  <c r="CE26" i="8"/>
  <c r="CE36" i="8"/>
  <c r="CE7" i="8"/>
  <c r="CE40" i="8"/>
  <c r="R40" i="1" s="1"/>
  <c r="X40" i="1" s="1"/>
  <c r="CE38" i="8"/>
  <c r="R38" i="1" s="1"/>
  <c r="X38" i="1" s="1"/>
  <c r="BS13" i="8"/>
  <c r="BS42" i="8" s="1"/>
  <c r="BT39" i="8" s="1"/>
  <c r="AA42" i="8"/>
  <c r="AB39" i="8" s="1"/>
  <c r="BL20" i="8"/>
  <c r="BL21" i="8"/>
  <c r="BW34" i="8"/>
  <c r="BW42" i="8" s="1"/>
  <c r="CE28" i="8"/>
  <c r="CE39" i="8"/>
  <c r="R39" i="1" s="1"/>
  <c r="X39" i="1" s="1"/>
  <c r="N13" i="4"/>
  <c r="D42" i="3"/>
  <c r="B36" i="1"/>
  <c r="B41" i="1" s="1"/>
  <c r="BZ21" i="8"/>
  <c r="BZ20" i="8"/>
  <c r="M24" i="2"/>
  <c r="M21" i="2"/>
  <c r="M19" i="2"/>
  <c r="M22" i="2"/>
  <c r="M20" i="2"/>
  <c r="D42" i="4"/>
  <c r="E37" i="4" s="1"/>
  <c r="AD20" i="4"/>
  <c r="AD21" i="4"/>
  <c r="U42" i="4"/>
  <c r="O39" i="1"/>
  <c r="O21" i="1"/>
  <c r="O20" i="1"/>
  <c r="Q21" i="1"/>
  <c r="Q20" i="1"/>
  <c r="I21" i="3"/>
  <c r="I20" i="3"/>
  <c r="I21" i="1"/>
  <c r="I20" i="1"/>
  <c r="U10" i="9"/>
  <c r="U15" i="9"/>
  <c r="U26" i="9" s="1"/>
  <c r="U25" i="9"/>
  <c r="U38" i="9"/>
  <c r="U11" i="9"/>
  <c r="U24" i="9"/>
  <c r="U36" i="9"/>
  <c r="U41" i="9" s="1"/>
  <c r="U42" i="9" s="1"/>
  <c r="U17" i="9"/>
  <c r="U23" i="9"/>
  <c r="U28" i="9"/>
  <c r="U34" i="9" s="1"/>
  <c r="U32" i="9"/>
  <c r="U40" i="9"/>
  <c r="U9" i="9"/>
  <c r="U16" i="9"/>
  <c r="U22" i="9"/>
  <c r="U29" i="9"/>
  <c r="U33" i="9"/>
  <c r="U21" i="1"/>
  <c r="U20" i="1"/>
  <c r="M21" i="1"/>
  <c r="M20" i="1"/>
  <c r="K21" i="1"/>
  <c r="K20" i="1"/>
  <c r="Q15" i="9"/>
  <c r="Q30" i="9"/>
  <c r="O8" i="1"/>
  <c r="O12" i="1"/>
  <c r="O10" i="1"/>
  <c r="O15" i="1"/>
  <c r="H42" i="8"/>
  <c r="R26" i="1"/>
  <c r="AS42" i="8"/>
  <c r="AJ42" i="8"/>
  <c r="V41" i="1"/>
  <c r="V34" i="1"/>
  <c r="V26" i="1"/>
  <c r="O17" i="1"/>
  <c r="O19" i="1"/>
  <c r="O28" i="1"/>
  <c r="O23" i="1"/>
  <c r="O32" i="1"/>
  <c r="O40" i="1"/>
  <c r="O25" i="1"/>
  <c r="O30" i="1"/>
  <c r="O38" i="1"/>
  <c r="O9" i="1"/>
  <c r="O7" i="1"/>
  <c r="O16" i="1"/>
  <c r="O11" i="1"/>
  <c r="O22" i="1"/>
  <c r="F42" i="5"/>
  <c r="B34" i="1"/>
  <c r="F34" i="1"/>
  <c r="F26" i="1"/>
  <c r="Q42" i="8"/>
  <c r="R29" i="8" s="1"/>
  <c r="X42" i="9"/>
  <c r="Y36" i="9" s="1"/>
  <c r="F13" i="1"/>
  <c r="BU41" i="8"/>
  <c r="BU42" i="8" s="1"/>
  <c r="BV31" i="8" s="1"/>
  <c r="R36" i="1"/>
  <c r="M23" i="2"/>
  <c r="B26" i="1"/>
  <c r="B13" i="1"/>
  <c r="F41" i="1"/>
  <c r="V13" i="1"/>
  <c r="Q40" i="9"/>
  <c r="Q8" i="9"/>
  <c r="O18" i="1"/>
  <c r="O24" i="1"/>
  <c r="BQ13" i="8"/>
  <c r="BQ42" i="8" s="1"/>
  <c r="D34" i="1"/>
  <c r="D13" i="1"/>
  <c r="D41" i="1"/>
  <c r="D26" i="1"/>
  <c r="O29" i="1"/>
  <c r="O31" i="1"/>
  <c r="O33" i="1"/>
  <c r="O36" i="1"/>
  <c r="CC42" i="8"/>
  <c r="AZ17" i="6"/>
  <c r="AZ36" i="6"/>
  <c r="BL7" i="8"/>
  <c r="BL36" i="8"/>
  <c r="BL38" i="8"/>
  <c r="BL39" i="8"/>
  <c r="H42" i="2"/>
  <c r="I37" i="2" s="1"/>
  <c r="Q7" i="9"/>
  <c r="Q17" i="9"/>
  <c r="D42" i="10"/>
  <c r="Y42" i="4"/>
  <c r="O31" i="6"/>
  <c r="J42" i="9"/>
  <c r="Y25" i="9"/>
  <c r="Y23" i="9"/>
  <c r="Y18" i="9"/>
  <c r="Y11" i="9"/>
  <c r="Y9" i="9"/>
  <c r="Q25" i="9"/>
  <c r="Q24" i="9"/>
  <c r="Q23" i="9"/>
  <c r="Q22" i="9"/>
  <c r="Q19" i="9"/>
  <c r="Q18" i="9"/>
  <c r="Q12" i="9"/>
  <c r="Q11" i="9"/>
  <c r="Y32" i="9"/>
  <c r="Q31" i="9"/>
  <c r="Y17" i="9"/>
  <c r="Q16" i="9"/>
  <c r="Y8" i="9"/>
  <c r="Q36" i="9"/>
  <c r="Y15" i="9"/>
  <c r="Q28" i="9"/>
  <c r="Y7" i="9"/>
  <c r="Y39" i="9"/>
  <c r="Q38" i="9"/>
  <c r="Y33" i="9"/>
  <c r="Q32" i="9"/>
  <c r="Y29" i="9"/>
  <c r="Y16" i="9"/>
  <c r="Q10" i="9"/>
  <c r="Y38" i="9"/>
  <c r="Q33" i="9"/>
  <c r="Y30" i="9"/>
  <c r="Q29" i="9"/>
  <c r="Y10" i="9"/>
  <c r="Q9" i="9"/>
  <c r="I39" i="8"/>
  <c r="BL40" i="8"/>
  <c r="BT40" i="8"/>
  <c r="BT33" i="8"/>
  <c r="BT31" i="8"/>
  <c r="BT29" i="8"/>
  <c r="BT28" i="8"/>
  <c r="BT25" i="8"/>
  <c r="BT24" i="8"/>
  <c r="BT23" i="8"/>
  <c r="BT22" i="8"/>
  <c r="BT19" i="8"/>
  <c r="BT18" i="8"/>
  <c r="BT17" i="8"/>
  <c r="BT16" i="8"/>
  <c r="BT15" i="8"/>
  <c r="BT12" i="8"/>
  <c r="BT11" i="8"/>
  <c r="BT10" i="8"/>
  <c r="BT9" i="8"/>
  <c r="BT8" i="8"/>
  <c r="BT7" i="8"/>
  <c r="BZ40" i="8"/>
  <c r="BZ39" i="8"/>
  <c r="BZ38" i="8"/>
  <c r="BZ33" i="8"/>
  <c r="BZ36" i="8"/>
  <c r="BZ31" i="8"/>
  <c r="BZ32" i="8"/>
  <c r="BZ30" i="8"/>
  <c r="BZ29" i="8"/>
  <c r="BZ28" i="8"/>
  <c r="BZ25" i="8"/>
  <c r="BZ24" i="8"/>
  <c r="BZ23" i="8"/>
  <c r="BZ19" i="8"/>
  <c r="BZ17" i="8"/>
  <c r="BZ15" i="8"/>
  <c r="BZ12" i="8"/>
  <c r="BZ11" i="8"/>
  <c r="BZ10" i="8"/>
  <c r="BZ9" i="8"/>
  <c r="BZ8" i="8"/>
  <c r="BZ7" i="8"/>
  <c r="BZ22" i="8"/>
  <c r="BZ18" i="8"/>
  <c r="BZ16" i="8"/>
  <c r="BR12" i="8"/>
  <c r="I38" i="8"/>
  <c r="BL33" i="8"/>
  <c r="I32" i="8"/>
  <c r="BL28" i="8"/>
  <c r="AK28" i="8"/>
  <c r="AB33" i="8"/>
  <c r="BL32" i="8"/>
  <c r="AB30" i="8"/>
  <c r="BL29" i="8"/>
  <c r="BL23" i="8"/>
  <c r="BL19" i="8"/>
  <c r="BL17" i="8"/>
  <c r="BL30" i="8"/>
  <c r="I29" i="8"/>
  <c r="I25" i="8"/>
  <c r="AB23" i="8"/>
  <c r="BL22" i="8"/>
  <c r="I19" i="8"/>
  <c r="AB17" i="8"/>
  <c r="BL16" i="8"/>
  <c r="AB15" i="8"/>
  <c r="I15" i="8"/>
  <c r="BL11" i="8"/>
  <c r="BL9" i="8"/>
  <c r="AB7" i="8"/>
  <c r="I7" i="8"/>
  <c r="I12" i="8"/>
  <c r="AB10" i="8"/>
  <c r="I8" i="8"/>
  <c r="AB11" i="8"/>
  <c r="AT9" i="8"/>
  <c r="I9" i="8"/>
  <c r="BX40" i="8"/>
  <c r="BX39" i="8"/>
  <c r="BX38" i="8"/>
  <c r="BX36" i="8"/>
  <c r="BX33" i="8"/>
  <c r="BX32" i="8"/>
  <c r="BX31" i="8"/>
  <c r="BX30" i="8"/>
  <c r="BX29" i="8"/>
  <c r="BX28" i="8"/>
  <c r="BX25" i="8"/>
  <c r="BX24" i="8"/>
  <c r="BX23" i="8"/>
  <c r="BX22" i="8"/>
  <c r="BX19" i="8"/>
  <c r="BX18" i="8"/>
  <c r="BX17" i="8"/>
  <c r="BX16" i="8"/>
  <c r="BX15" i="8"/>
  <c r="BX12" i="8"/>
  <c r="BX11" i="8"/>
  <c r="BX10" i="8"/>
  <c r="BX9" i="8"/>
  <c r="BX8" i="8"/>
  <c r="BX7" i="8"/>
  <c r="AB38" i="8"/>
  <c r="AB32" i="8"/>
  <c r="AT28" i="8"/>
  <c r="AB28" i="8"/>
  <c r="I28" i="8"/>
  <c r="I33" i="8"/>
  <c r="AK32" i="8"/>
  <c r="BL31" i="8"/>
  <c r="I30" i="8"/>
  <c r="BL25" i="8"/>
  <c r="AT24" i="8"/>
  <c r="I24" i="8"/>
  <c r="AK23" i="8"/>
  <c r="I22" i="8"/>
  <c r="I18" i="8"/>
  <c r="AK17" i="8"/>
  <c r="AT16" i="8"/>
  <c r="I16" i="8"/>
  <c r="BL15" i="8"/>
  <c r="I31" i="8"/>
  <c r="AK30" i="8"/>
  <c r="AB29" i="8"/>
  <c r="AB25" i="8"/>
  <c r="BL24" i="8"/>
  <c r="I23" i="8"/>
  <c r="AB19" i="8"/>
  <c r="BL18" i="8"/>
  <c r="I17" i="8"/>
  <c r="AK16" i="8"/>
  <c r="BL12" i="8"/>
  <c r="BL10" i="8"/>
  <c r="BL8" i="8"/>
  <c r="AB12" i="8"/>
  <c r="I10" i="8"/>
  <c r="AK9" i="8"/>
  <c r="AB8" i="8"/>
  <c r="R12" i="8"/>
  <c r="I11" i="8"/>
  <c r="AK10" i="8"/>
  <c r="AB9" i="8"/>
  <c r="R8" i="8"/>
  <c r="E21" i="7"/>
  <c r="L41" i="7"/>
  <c r="M21" i="7" s="1"/>
  <c r="I37" i="7"/>
  <c r="AZ28" i="6"/>
  <c r="AZ7" i="6"/>
  <c r="AZ18" i="6"/>
  <c r="AZ23" i="6"/>
  <c r="AZ9" i="6"/>
  <c r="AZ32" i="6"/>
  <c r="AZ15" i="6"/>
  <c r="AZ31" i="6"/>
  <c r="AZ24" i="6"/>
  <c r="AZ10" i="6"/>
  <c r="AD39" i="6"/>
  <c r="BO40" i="6"/>
  <c r="BO39" i="6"/>
  <c r="BO38" i="6"/>
  <c r="AD40" i="6"/>
  <c r="BO31" i="6"/>
  <c r="AD30" i="6"/>
  <c r="BO36" i="6"/>
  <c r="O39" i="6"/>
  <c r="BO30" i="6"/>
  <c r="O30" i="6"/>
  <c r="BO28" i="6"/>
  <c r="BO23" i="6"/>
  <c r="BO17" i="6"/>
  <c r="O17" i="6"/>
  <c r="BO9" i="6"/>
  <c r="O9" i="6"/>
  <c r="BO22" i="6"/>
  <c r="O22" i="6"/>
  <c r="BO16" i="6"/>
  <c r="BO12" i="6"/>
  <c r="BO8" i="6"/>
  <c r="O8" i="6"/>
  <c r="AZ40" i="6"/>
  <c r="AZ39" i="6"/>
  <c r="AZ38" i="6"/>
  <c r="BO33" i="6"/>
  <c r="AD32" i="6"/>
  <c r="AZ30" i="6"/>
  <c r="BO29" i="6"/>
  <c r="AZ33" i="6"/>
  <c r="BO32" i="6"/>
  <c r="AZ29" i="6"/>
  <c r="O28" i="6"/>
  <c r="BO25" i="6"/>
  <c r="O25" i="6"/>
  <c r="AZ22" i="6"/>
  <c r="BO19" i="6"/>
  <c r="AZ16" i="6"/>
  <c r="BO15" i="6"/>
  <c r="AZ12" i="6"/>
  <c r="BO11" i="6"/>
  <c r="O11" i="6"/>
  <c r="AZ8" i="6"/>
  <c r="AZ25" i="6"/>
  <c r="BO24" i="6"/>
  <c r="AD23" i="6"/>
  <c r="AZ19" i="6"/>
  <c r="BO18" i="6"/>
  <c r="AZ11" i="6"/>
  <c r="BO10" i="6"/>
  <c r="G38" i="5"/>
  <c r="AD8" i="4"/>
  <c r="AD7" i="4"/>
  <c r="AD15" i="4"/>
  <c r="AD17" i="4"/>
  <c r="AD19" i="4"/>
  <c r="AD23" i="4"/>
  <c r="AD25" i="4"/>
  <c r="AD30" i="4"/>
  <c r="AD31" i="4"/>
  <c r="AD32" i="4"/>
  <c r="AD36" i="4"/>
  <c r="AD39" i="4"/>
  <c r="AD9" i="4"/>
  <c r="AD10" i="4"/>
  <c r="AD11" i="4"/>
  <c r="AD12" i="4"/>
  <c r="AD16" i="4"/>
  <c r="AD18" i="4"/>
  <c r="AD24" i="4"/>
  <c r="AD29" i="4"/>
  <c r="AD28" i="4"/>
  <c r="AD33" i="4"/>
  <c r="AD38" i="4"/>
  <c r="AD40" i="4"/>
  <c r="V8" i="4"/>
  <c r="AE41" i="4"/>
  <c r="AE34" i="4"/>
  <c r="AE13" i="4"/>
  <c r="AE26" i="4"/>
  <c r="V41" i="3"/>
  <c r="V26" i="3"/>
  <c r="V34" i="3"/>
  <c r="V13" i="3"/>
  <c r="I40" i="3"/>
  <c r="I39" i="3"/>
  <c r="I36" i="3"/>
  <c r="I32" i="3"/>
  <c r="I30" i="3"/>
  <c r="I28" i="3"/>
  <c r="I24" i="3"/>
  <c r="I22" i="3"/>
  <c r="I18" i="3"/>
  <c r="I16" i="3"/>
  <c r="I12" i="3"/>
  <c r="I10" i="3"/>
  <c r="I8" i="3"/>
  <c r="I38" i="3"/>
  <c r="I25" i="3"/>
  <c r="I23" i="3"/>
  <c r="I19" i="3"/>
  <c r="I17" i="3"/>
  <c r="I15" i="3"/>
  <c r="I7" i="3"/>
  <c r="I33" i="3"/>
  <c r="I31" i="3"/>
  <c r="I29" i="3"/>
  <c r="I11" i="3"/>
  <c r="I9" i="3"/>
  <c r="M25" i="2"/>
  <c r="D42" i="2"/>
  <c r="M40" i="2"/>
  <c r="M39" i="2"/>
  <c r="M38" i="2"/>
  <c r="M36" i="2"/>
  <c r="M33" i="2"/>
  <c r="M32" i="2"/>
  <c r="M31" i="2"/>
  <c r="M30" i="2"/>
  <c r="M29" i="2"/>
  <c r="M28" i="2"/>
  <c r="M16" i="2"/>
  <c r="M15" i="2"/>
  <c r="M12" i="2"/>
  <c r="M11" i="2"/>
  <c r="M10" i="2"/>
  <c r="M9" i="2"/>
  <c r="M8" i="2"/>
  <c r="M7" i="2"/>
  <c r="M18" i="2"/>
  <c r="M17" i="2"/>
  <c r="I32" i="2"/>
  <c r="I23" i="2"/>
  <c r="I40" i="1"/>
  <c r="I39" i="1"/>
  <c r="I38" i="1"/>
  <c r="I36" i="1"/>
  <c r="I33" i="1"/>
  <c r="I32" i="1"/>
  <c r="I31" i="1"/>
  <c r="I30" i="1"/>
  <c r="I29" i="1"/>
  <c r="I28" i="1"/>
  <c r="I25" i="1"/>
  <c r="I24" i="1"/>
  <c r="I23" i="1"/>
  <c r="I22" i="1"/>
  <c r="I19" i="1"/>
  <c r="I18" i="1"/>
  <c r="I17" i="1"/>
  <c r="I16" i="1"/>
  <c r="I15" i="1"/>
  <c r="I12" i="1"/>
  <c r="I11" i="1"/>
  <c r="I10" i="1"/>
  <c r="I9" i="1"/>
  <c r="I8" i="1"/>
  <c r="I7" i="1"/>
  <c r="Q33" i="1"/>
  <c r="Q32" i="1"/>
  <c r="Q31" i="1"/>
  <c r="Q30" i="1"/>
  <c r="Q29" i="1"/>
  <c r="Q28" i="1"/>
  <c r="Q40" i="1"/>
  <c r="Q39" i="1"/>
  <c r="Q38" i="1"/>
  <c r="Q36" i="1"/>
  <c r="Q25" i="1"/>
  <c r="Q24" i="1"/>
  <c r="Q23" i="1"/>
  <c r="Q22" i="1"/>
  <c r="Q19" i="1"/>
  <c r="Q18" i="1"/>
  <c r="Q17" i="1"/>
  <c r="Q16" i="1"/>
  <c r="Q15" i="1"/>
  <c r="Q12" i="1"/>
  <c r="Q11" i="1"/>
  <c r="Q10" i="1"/>
  <c r="Q9" i="1"/>
  <c r="Q8" i="1"/>
  <c r="Q7" i="1"/>
  <c r="K40" i="1"/>
  <c r="K39" i="1"/>
  <c r="K38" i="1"/>
  <c r="K36" i="1"/>
  <c r="K29" i="1"/>
  <c r="K28" i="1"/>
  <c r="K33" i="1"/>
  <c r="K32" i="1"/>
  <c r="K31" i="1"/>
  <c r="K30" i="1"/>
  <c r="K25" i="1"/>
  <c r="K24" i="1"/>
  <c r="K23" i="1"/>
  <c r="K22" i="1"/>
  <c r="K19" i="1"/>
  <c r="K18" i="1"/>
  <c r="K17" i="1"/>
  <c r="K16" i="1"/>
  <c r="K15" i="1"/>
  <c r="K12" i="1"/>
  <c r="K11" i="1"/>
  <c r="K10" i="1"/>
  <c r="K9" i="1"/>
  <c r="K8" i="1"/>
  <c r="K7" i="1"/>
  <c r="M40" i="1"/>
  <c r="M39" i="1"/>
  <c r="M38" i="1"/>
  <c r="M36" i="1"/>
  <c r="M33" i="1"/>
  <c r="M32" i="1"/>
  <c r="M31" i="1"/>
  <c r="M30" i="1"/>
  <c r="M29" i="1"/>
  <c r="M28" i="1"/>
  <c r="M25" i="1"/>
  <c r="M24" i="1"/>
  <c r="M23" i="1"/>
  <c r="M22" i="1"/>
  <c r="M19" i="1"/>
  <c r="M18" i="1"/>
  <c r="M17" i="1"/>
  <c r="M16" i="1"/>
  <c r="M15" i="1"/>
  <c r="M12" i="1"/>
  <c r="M11" i="1"/>
  <c r="M10" i="1"/>
  <c r="M9" i="1"/>
  <c r="M8" i="1"/>
  <c r="M7" i="1"/>
  <c r="U40" i="1"/>
  <c r="U39" i="1"/>
  <c r="U38" i="1"/>
  <c r="U36" i="1"/>
  <c r="U28" i="1"/>
  <c r="U33" i="1"/>
  <c r="U32" i="1"/>
  <c r="U31" i="1"/>
  <c r="U30" i="1"/>
  <c r="U29" i="1"/>
  <c r="U25" i="1"/>
  <c r="U24" i="1"/>
  <c r="U23" i="1"/>
  <c r="U22" i="1"/>
  <c r="U19" i="1"/>
  <c r="U18" i="1"/>
  <c r="U17" i="1"/>
  <c r="U16" i="1"/>
  <c r="U15" i="1"/>
  <c r="U12" i="1"/>
  <c r="U11" i="1"/>
  <c r="U10" i="1"/>
  <c r="U9" i="1"/>
  <c r="U8" i="1"/>
  <c r="U7" i="1"/>
  <c r="R39" i="8" l="1"/>
  <c r="R15" i="8"/>
  <c r="BV19" i="8"/>
  <c r="AB31" i="8"/>
  <c r="AB16" i="8"/>
  <c r="AB18" i="8"/>
  <c r="AB22" i="8"/>
  <c r="AB24" i="8"/>
  <c r="BT38" i="8"/>
  <c r="I40" i="8"/>
  <c r="I12" i="2"/>
  <c r="O37" i="2"/>
  <c r="CD40" i="8"/>
  <c r="CD37" i="8"/>
  <c r="AT15" i="8"/>
  <c r="AT12" i="8"/>
  <c r="AT39" i="8"/>
  <c r="AT10" i="8"/>
  <c r="AT17" i="8"/>
  <c r="AT23" i="8"/>
  <c r="AT31" i="8"/>
  <c r="AT18" i="8"/>
  <c r="AT22" i="8"/>
  <c r="AT30" i="8"/>
  <c r="AT33" i="8"/>
  <c r="AT8" i="8"/>
  <c r="AT7" i="8"/>
  <c r="AT19" i="8"/>
  <c r="AT25" i="8"/>
  <c r="AT29" i="8"/>
  <c r="AT32" i="8"/>
  <c r="AT38" i="8"/>
  <c r="AT40" i="8"/>
  <c r="AK36" i="8"/>
  <c r="AK37" i="8"/>
  <c r="BX20" i="8"/>
  <c r="BX37" i="8"/>
  <c r="BV40" i="8"/>
  <c r="BV37" i="8"/>
  <c r="AB36" i="8"/>
  <c r="AB37" i="8"/>
  <c r="BT30" i="8"/>
  <c r="BT32" i="8"/>
  <c r="BT36" i="8"/>
  <c r="R41" i="1"/>
  <c r="R36" i="8"/>
  <c r="R37" i="8"/>
  <c r="BT20" i="8"/>
  <c r="BT37" i="8"/>
  <c r="BR40" i="8"/>
  <c r="BR37" i="8"/>
  <c r="M40" i="7"/>
  <c r="G40" i="5"/>
  <c r="G37" i="5"/>
  <c r="Z21" i="4"/>
  <c r="Z37" i="4"/>
  <c r="V20" i="4"/>
  <c r="V37" i="4"/>
  <c r="E40" i="3"/>
  <c r="E37" i="3"/>
  <c r="I8" i="2"/>
  <c r="I28" i="2"/>
  <c r="I39" i="2"/>
  <c r="I24" i="2"/>
  <c r="I10" i="2"/>
  <c r="I16" i="2"/>
  <c r="I30" i="2"/>
  <c r="I36" i="2"/>
  <c r="I19" i="2"/>
  <c r="BV18" i="8"/>
  <c r="BT21" i="8"/>
  <c r="BR16" i="8"/>
  <c r="AB40" i="8"/>
  <c r="BR8" i="8"/>
  <c r="BR29" i="8"/>
  <c r="K25" i="9"/>
  <c r="K37" i="9"/>
  <c r="K18" i="9"/>
  <c r="K15" i="9"/>
  <c r="E12" i="10"/>
  <c r="E37" i="10"/>
  <c r="B42" i="1"/>
  <c r="C37" i="1" s="1"/>
  <c r="X36" i="1"/>
  <c r="X41" i="1" s="1"/>
  <c r="E40" i="2"/>
  <c r="E37" i="2"/>
  <c r="Y41" i="9"/>
  <c r="Y31" i="9"/>
  <c r="Y12" i="9"/>
  <c r="Y22" i="9"/>
  <c r="Y24" i="9"/>
  <c r="Y40" i="9"/>
  <c r="Y28" i="9"/>
  <c r="Y20" i="9"/>
  <c r="Y21" i="9"/>
  <c r="Y19" i="9"/>
  <c r="O13" i="1"/>
  <c r="X26" i="1"/>
  <c r="G11" i="5"/>
  <c r="V19" i="4"/>
  <c r="V39" i="4"/>
  <c r="V18" i="4"/>
  <c r="V28" i="4"/>
  <c r="V33" i="4"/>
  <c r="V11" i="4"/>
  <c r="V32" i="4"/>
  <c r="V25" i="4"/>
  <c r="V40" i="4"/>
  <c r="V24" i="4"/>
  <c r="V15" i="4"/>
  <c r="V9" i="4"/>
  <c r="V36" i="4"/>
  <c r="V31" i="4"/>
  <c r="V30" i="4"/>
  <c r="V23" i="4"/>
  <c r="V17" i="4"/>
  <c r="V38" i="4"/>
  <c r="V29" i="4"/>
  <c r="V22" i="4"/>
  <c r="V16" i="4"/>
  <c r="V12" i="4"/>
  <c r="V10" i="4"/>
  <c r="V7" i="4"/>
  <c r="Z11" i="4"/>
  <c r="Z38" i="4"/>
  <c r="Z30" i="4"/>
  <c r="Z22" i="4"/>
  <c r="Z39" i="4"/>
  <c r="Z17" i="4"/>
  <c r="E7" i="3"/>
  <c r="E8" i="3"/>
  <c r="E10" i="3"/>
  <c r="E15" i="3"/>
  <c r="E12" i="3"/>
  <c r="E17" i="3"/>
  <c r="E21" i="3"/>
  <c r="E19" i="3"/>
  <c r="E25" i="3"/>
  <c r="E23" i="3"/>
  <c r="E30" i="3"/>
  <c r="E28" i="3"/>
  <c r="E32" i="3"/>
  <c r="E36" i="3"/>
  <c r="E11" i="3"/>
  <c r="E18" i="3"/>
  <c r="E39" i="3"/>
  <c r="E9" i="3"/>
  <c r="E16" i="3"/>
  <c r="E20" i="3"/>
  <c r="BM42" i="8"/>
  <c r="BN37" i="8" s="1"/>
  <c r="BX21" i="8"/>
  <c r="BV10" i="8"/>
  <c r="BV25" i="8"/>
  <c r="BV36" i="8"/>
  <c r="BV15" i="8"/>
  <c r="BV8" i="8"/>
  <c r="BV12" i="8"/>
  <c r="BV23" i="8"/>
  <c r="BV29" i="8"/>
  <c r="BV38" i="8"/>
  <c r="AB20" i="8"/>
  <c r="AB21" i="8"/>
  <c r="K38" i="9"/>
  <c r="K16" i="9"/>
  <c r="K39" i="9"/>
  <c r="K20" i="9"/>
  <c r="K21" i="9"/>
  <c r="CD39" i="8"/>
  <c r="CD21" i="8"/>
  <c r="CD20" i="8"/>
  <c r="AK8" i="8"/>
  <c r="AK12" i="8"/>
  <c r="AK11" i="8"/>
  <c r="AK24" i="8"/>
  <c r="AK15" i="8"/>
  <c r="AK39" i="8"/>
  <c r="BV39" i="8"/>
  <c r="BV21" i="8"/>
  <c r="BV20" i="8"/>
  <c r="R11" i="8"/>
  <c r="R7" i="8"/>
  <c r="R24" i="8"/>
  <c r="R25" i="8"/>
  <c r="R16" i="8"/>
  <c r="R30" i="8"/>
  <c r="R19" i="8"/>
  <c r="BR23" i="8"/>
  <c r="BR39" i="8"/>
  <c r="BR21" i="8"/>
  <c r="BR19" i="8"/>
  <c r="BR20" i="8"/>
  <c r="I36" i="8"/>
  <c r="I41" i="8" s="1"/>
  <c r="I21" i="8"/>
  <c r="I20" i="8"/>
  <c r="I26" i="8" s="1"/>
  <c r="I39" i="7"/>
  <c r="I36" i="7"/>
  <c r="I33" i="7"/>
  <c r="I31" i="7"/>
  <c r="I29" i="7"/>
  <c r="I24" i="7"/>
  <c r="I22" i="7"/>
  <c r="I20" i="7"/>
  <c r="I18" i="7"/>
  <c r="I16" i="7"/>
  <c r="I11" i="7"/>
  <c r="I9" i="7"/>
  <c r="I40" i="7"/>
  <c r="I38" i="7"/>
  <c r="I32" i="7"/>
  <c r="I30" i="7"/>
  <c r="I28" i="7"/>
  <c r="I25" i="7"/>
  <c r="I23" i="7"/>
  <c r="I21" i="7"/>
  <c r="I19" i="7"/>
  <c r="I17" i="7"/>
  <c r="I15" i="7"/>
  <c r="I12" i="7"/>
  <c r="I10" i="7"/>
  <c r="I8" i="7"/>
  <c r="I7" i="7"/>
  <c r="G25" i="5"/>
  <c r="G7" i="5"/>
  <c r="G17" i="5"/>
  <c r="G31" i="5"/>
  <c r="E39" i="4"/>
  <c r="E36" i="4"/>
  <c r="E33" i="4"/>
  <c r="E31" i="4"/>
  <c r="E29" i="4"/>
  <c r="E24" i="4"/>
  <c r="E22" i="4"/>
  <c r="E20" i="4"/>
  <c r="E18" i="4"/>
  <c r="E16" i="4"/>
  <c r="E11" i="4"/>
  <c r="E9" i="4"/>
  <c r="E40" i="4"/>
  <c r="E38" i="4"/>
  <c r="E32" i="4"/>
  <c r="E30" i="4"/>
  <c r="E28" i="4"/>
  <c r="E25" i="4"/>
  <c r="E23" i="4"/>
  <c r="E21" i="4"/>
  <c r="E19" i="4"/>
  <c r="E17" i="4"/>
  <c r="E15" i="4"/>
  <c r="E12" i="4"/>
  <c r="E10" i="4"/>
  <c r="E8" i="4"/>
  <c r="E7" i="4"/>
  <c r="I26" i="3"/>
  <c r="I41" i="3"/>
  <c r="I13" i="3"/>
  <c r="I34" i="3"/>
  <c r="E22" i="3"/>
  <c r="E24" i="3"/>
  <c r="E29" i="3"/>
  <c r="E31" i="3"/>
  <c r="E33" i="3"/>
  <c r="E38" i="3"/>
  <c r="E41" i="3" s="1"/>
  <c r="V21" i="4"/>
  <c r="AK38" i="8"/>
  <c r="AK21" i="8"/>
  <c r="AK20" i="8"/>
  <c r="R21" i="8"/>
  <c r="R20" i="8"/>
  <c r="AT20" i="8"/>
  <c r="AT21" i="8"/>
  <c r="O41" i="1"/>
  <c r="G9" i="5"/>
  <c r="G15" i="5"/>
  <c r="G23" i="5"/>
  <c r="G29" i="5"/>
  <c r="G33" i="5"/>
  <c r="G39" i="5"/>
  <c r="G19" i="5"/>
  <c r="G21" i="5"/>
  <c r="G20" i="5"/>
  <c r="G22" i="5"/>
  <c r="E24" i="2"/>
  <c r="E20" i="2"/>
  <c r="E21" i="2"/>
  <c r="E19" i="2"/>
  <c r="E40" i="10"/>
  <c r="E21" i="10"/>
  <c r="E19" i="10"/>
  <c r="E20" i="10"/>
  <c r="I25" i="2"/>
  <c r="I20" i="2"/>
  <c r="I22" i="2"/>
  <c r="I21" i="2"/>
  <c r="E16" i="10"/>
  <c r="E30" i="10"/>
  <c r="I7" i="2"/>
  <c r="I9" i="2"/>
  <c r="I11" i="2"/>
  <c r="I15" i="2"/>
  <c r="I17" i="2"/>
  <c r="I29" i="2"/>
  <c r="I31" i="2"/>
  <c r="I33" i="2"/>
  <c r="I38" i="2"/>
  <c r="I40" i="2"/>
  <c r="I18" i="2"/>
  <c r="E40" i="7"/>
  <c r="E20" i="7"/>
  <c r="K8" i="9"/>
  <c r="K32" i="9"/>
  <c r="CD15" i="8"/>
  <c r="CD9" i="8"/>
  <c r="CD19" i="8"/>
  <c r="CD7" i="8"/>
  <c r="CD11" i="8"/>
  <c r="CD17" i="8"/>
  <c r="CD23" i="8"/>
  <c r="CD25" i="8"/>
  <c r="CD8" i="8"/>
  <c r="CD10" i="8"/>
  <c r="CD12" i="8"/>
  <c r="CD16" i="8"/>
  <c r="CD18" i="8"/>
  <c r="CD22" i="8"/>
  <c r="CD24" i="8"/>
  <c r="CD28" i="8"/>
  <c r="CD32" i="8"/>
  <c r="BR36" i="8"/>
  <c r="BR22" i="8"/>
  <c r="BR10" i="8"/>
  <c r="BR17" i="8"/>
  <c r="BR25" i="8"/>
  <c r="BR32" i="8"/>
  <c r="BR38" i="8"/>
  <c r="CD30" i="8"/>
  <c r="CD36" i="8"/>
  <c r="BV17" i="8"/>
  <c r="BV7" i="8"/>
  <c r="BV9" i="8"/>
  <c r="BV11" i="8"/>
  <c r="BV16" i="8"/>
  <c r="BV22" i="8"/>
  <c r="BV24" i="8"/>
  <c r="BV28" i="8"/>
  <c r="BV30" i="8"/>
  <c r="BV32" i="8"/>
  <c r="BV33" i="8"/>
  <c r="Z8" i="4"/>
  <c r="Z20" i="4"/>
  <c r="K17" i="9"/>
  <c r="K40" i="9"/>
  <c r="E15" i="10"/>
  <c r="E17" i="10"/>
  <c r="E36" i="10"/>
  <c r="K9" i="9"/>
  <c r="K31" i="9"/>
  <c r="K7" i="9"/>
  <c r="K10" i="9"/>
  <c r="K11" i="9"/>
  <c r="K19" i="9"/>
  <c r="K23" i="9"/>
  <c r="CD29" i="8"/>
  <c r="CD31" i="8"/>
  <c r="CD33" i="8"/>
  <c r="CD38" i="8"/>
  <c r="AK7" i="8"/>
  <c r="AK22" i="8"/>
  <c r="AK19" i="8"/>
  <c r="AK29" i="8"/>
  <c r="AK18" i="8"/>
  <c r="AK25" i="8"/>
  <c r="AK31" i="8"/>
  <c r="AK33" i="8"/>
  <c r="AK40" i="8"/>
  <c r="AB41" i="8"/>
  <c r="CE41" i="8"/>
  <c r="BR18" i="8"/>
  <c r="BR7" i="8"/>
  <c r="BR9" i="8"/>
  <c r="BR11" i="8"/>
  <c r="BR15" i="8"/>
  <c r="BR24" i="8"/>
  <c r="BR28" i="8"/>
  <c r="BR30" i="8"/>
  <c r="BR31" i="8"/>
  <c r="BR33" i="8"/>
  <c r="V42" i="1"/>
  <c r="W37" i="1" s="1"/>
  <c r="O26" i="1"/>
  <c r="G8" i="5"/>
  <c r="G10" i="5"/>
  <c r="G12" i="5"/>
  <c r="G16" i="5"/>
  <c r="G18" i="5"/>
  <c r="G24" i="5"/>
  <c r="G28" i="5"/>
  <c r="G30" i="5"/>
  <c r="G32" i="5"/>
  <c r="G36" i="5"/>
  <c r="Z29" i="4"/>
  <c r="Z16" i="4"/>
  <c r="Z9" i="4"/>
  <c r="Z32" i="4"/>
  <c r="Z23" i="4"/>
  <c r="Z7" i="4"/>
  <c r="Z40" i="4"/>
  <c r="Z33" i="4"/>
  <c r="Z24" i="4"/>
  <c r="Z18" i="4"/>
  <c r="Z12" i="4"/>
  <c r="Z10" i="4"/>
  <c r="Z28" i="4"/>
  <c r="Z36" i="4"/>
  <c r="Z31" i="4"/>
  <c r="Z25" i="4"/>
  <c r="Z19" i="4"/>
  <c r="Z15" i="4"/>
  <c r="F42" i="1"/>
  <c r="G37" i="1" s="1"/>
  <c r="E10" i="2"/>
  <c r="E16" i="2"/>
  <c r="R7" i="1"/>
  <c r="X7" i="1" s="1"/>
  <c r="X13" i="1" s="1"/>
  <c r="CE13" i="8"/>
  <c r="E8" i="2"/>
  <c r="E12" i="2"/>
  <c r="E28" i="2"/>
  <c r="K30" i="9"/>
  <c r="K29" i="9"/>
  <c r="K33" i="9"/>
  <c r="K12" i="9"/>
  <c r="K22" i="9"/>
  <c r="K24" i="9"/>
  <c r="E24" i="10"/>
  <c r="E25" i="10"/>
  <c r="E7" i="10"/>
  <c r="E28" i="10"/>
  <c r="E32" i="10"/>
  <c r="E39" i="10"/>
  <c r="CE34" i="8"/>
  <c r="R28" i="1"/>
  <c r="X28" i="1" s="1"/>
  <c r="X34" i="1" s="1"/>
  <c r="O34" i="1"/>
  <c r="D42" i="1"/>
  <c r="E37" i="1" s="1"/>
  <c r="U13" i="1"/>
  <c r="U26" i="1"/>
  <c r="M34" i="1"/>
  <c r="M41" i="1"/>
  <c r="I13" i="1"/>
  <c r="I26" i="1"/>
  <c r="AD9" i="6"/>
  <c r="AD17" i="6"/>
  <c r="AD31" i="6"/>
  <c r="BL41" i="8"/>
  <c r="R38" i="8"/>
  <c r="E18" i="2"/>
  <c r="E22" i="2"/>
  <c r="E7" i="2"/>
  <c r="E9" i="2"/>
  <c r="E11" i="2"/>
  <c r="E15" i="2"/>
  <c r="E17" i="2"/>
  <c r="E29" i="2"/>
  <c r="AD7" i="6"/>
  <c r="AD15" i="6"/>
  <c r="O18" i="6"/>
  <c r="O24" i="6"/>
  <c r="AD10" i="6"/>
  <c r="AD18" i="6"/>
  <c r="AD24" i="6"/>
  <c r="O7" i="6"/>
  <c r="Q13" i="9"/>
  <c r="E8" i="10"/>
  <c r="E18" i="10"/>
  <c r="E9" i="10"/>
  <c r="E10" i="10"/>
  <c r="E22" i="10"/>
  <c r="E11" i="10"/>
  <c r="E23" i="10"/>
  <c r="E29" i="10"/>
  <c r="E31" i="10"/>
  <c r="E33" i="10"/>
  <c r="E38" i="10"/>
  <c r="AT36" i="8"/>
  <c r="AT11" i="8"/>
  <c r="E30" i="2"/>
  <c r="E31" i="2"/>
  <c r="E32" i="2"/>
  <c r="E33" i="2"/>
  <c r="E36" i="2"/>
  <c r="E38" i="2"/>
  <c r="E25" i="7"/>
  <c r="E28" i="7"/>
  <c r="E23" i="7"/>
  <c r="E24" i="7"/>
  <c r="E19" i="7"/>
  <c r="E22" i="7"/>
  <c r="E18" i="7"/>
  <c r="E17" i="7"/>
  <c r="E11" i="7"/>
  <c r="E16" i="7"/>
  <c r="E30" i="7"/>
  <c r="AD34" i="4"/>
  <c r="BO41" i="6"/>
  <c r="AD28" i="6"/>
  <c r="AD11" i="6"/>
  <c r="AD19" i="6"/>
  <c r="AD22" i="6"/>
  <c r="AD33" i="6"/>
  <c r="O10" i="6"/>
  <c r="O32" i="6"/>
  <c r="O15" i="6"/>
  <c r="O29" i="6"/>
  <c r="O33" i="6"/>
  <c r="O36" i="6"/>
  <c r="O12" i="6"/>
  <c r="O16" i="6"/>
  <c r="O23" i="6"/>
  <c r="O38" i="6"/>
  <c r="O40" i="6"/>
  <c r="AZ34" i="6"/>
  <c r="AZ41" i="6"/>
  <c r="Y34" i="9"/>
  <c r="Q26" i="9"/>
  <c r="K28" i="9"/>
  <c r="K36" i="9"/>
  <c r="Y13" i="9"/>
  <c r="Q41" i="9"/>
  <c r="Q34" i="9"/>
  <c r="Y26" i="9"/>
  <c r="BZ41" i="8"/>
  <c r="BX13" i="8"/>
  <c r="BX26" i="8"/>
  <c r="BT13" i="8"/>
  <c r="BT26" i="8"/>
  <c r="BR34" i="8"/>
  <c r="R18" i="8"/>
  <c r="R31" i="8"/>
  <c r="R33" i="8"/>
  <c r="R40" i="8"/>
  <c r="R10" i="8"/>
  <c r="R9" i="8"/>
  <c r="R22" i="8"/>
  <c r="R17" i="8"/>
  <c r="R23" i="8"/>
  <c r="R32" i="8"/>
  <c r="R28" i="8"/>
  <c r="BL13" i="8"/>
  <c r="AK13" i="8"/>
  <c r="BL26" i="8"/>
  <c r="I34" i="8"/>
  <c r="BX34" i="8"/>
  <c r="BX41" i="8"/>
  <c r="I13" i="8"/>
  <c r="BL34" i="8"/>
  <c r="BZ13" i="8"/>
  <c r="BZ26" i="8"/>
  <c r="BZ34" i="8"/>
  <c r="AB34" i="8"/>
  <c r="AB13" i="8"/>
  <c r="AK26" i="8"/>
  <c r="AK41" i="8"/>
  <c r="BT34" i="8"/>
  <c r="BT41" i="8"/>
  <c r="CD13" i="8"/>
  <c r="CD26" i="8"/>
  <c r="E12" i="7"/>
  <c r="E32" i="7"/>
  <c r="E15" i="7"/>
  <c r="E26" i="7" s="1"/>
  <c r="E33" i="7"/>
  <c r="E31" i="7"/>
  <c r="E29" i="7"/>
  <c r="E7" i="7"/>
  <c r="E9" i="7"/>
  <c r="E8" i="7"/>
  <c r="E10" i="7"/>
  <c r="E36" i="7"/>
  <c r="E38" i="7"/>
  <c r="E39" i="7"/>
  <c r="BO13" i="6"/>
  <c r="BO34" i="6"/>
  <c r="AZ26" i="6"/>
  <c r="AZ13" i="6"/>
  <c r="AD25" i="6"/>
  <c r="AD8" i="6"/>
  <c r="AD12" i="6"/>
  <c r="AD16" i="6"/>
  <c r="AD29" i="6"/>
  <c r="AD34" i="6" s="1"/>
  <c r="AD36" i="6"/>
  <c r="AD38" i="6"/>
  <c r="BO26" i="6"/>
  <c r="AJ40" i="6"/>
  <c r="AJ39" i="6"/>
  <c r="AJ38" i="6"/>
  <c r="AJ8" i="6"/>
  <c r="AJ12" i="6"/>
  <c r="AJ16" i="6"/>
  <c r="AJ22" i="6"/>
  <c r="AJ9" i="6"/>
  <c r="AJ17" i="6"/>
  <c r="AJ23" i="6"/>
  <c r="AJ30" i="6"/>
  <c r="AJ36" i="6"/>
  <c r="AJ31" i="6"/>
  <c r="AJ10" i="6"/>
  <c r="AJ18" i="6"/>
  <c r="AJ24" i="6"/>
  <c r="AJ7" i="6"/>
  <c r="AJ11" i="6"/>
  <c r="AJ15" i="6"/>
  <c r="AJ19" i="6"/>
  <c r="AJ25" i="6"/>
  <c r="AJ28" i="6"/>
  <c r="AJ32" i="6"/>
  <c r="AJ29" i="6"/>
  <c r="AJ33" i="6"/>
  <c r="G34" i="5"/>
  <c r="AE42" i="4"/>
  <c r="AF37" i="4" s="1"/>
  <c r="N42" i="4"/>
  <c r="O37" i="4" s="1"/>
  <c r="AD13" i="4"/>
  <c r="AD41" i="4"/>
  <c r="AD26" i="4"/>
  <c r="V42" i="3"/>
  <c r="W37" i="3" s="1"/>
  <c r="E39" i="2"/>
  <c r="E23" i="2"/>
  <c r="E25" i="2"/>
  <c r="M13" i="2"/>
  <c r="M26" i="2"/>
  <c r="M34" i="2"/>
  <c r="M41" i="2"/>
  <c r="Q41" i="1"/>
  <c r="Q34" i="1"/>
  <c r="K13" i="1"/>
  <c r="K26" i="1"/>
  <c r="U34" i="1"/>
  <c r="U41" i="1"/>
  <c r="M13" i="1"/>
  <c r="M26" i="1"/>
  <c r="K34" i="1"/>
  <c r="K41" i="1"/>
  <c r="Q13" i="1"/>
  <c r="Q26" i="1"/>
  <c r="I34" i="1"/>
  <c r="I41" i="1"/>
  <c r="E34" i="7" l="1"/>
  <c r="E13" i="7"/>
  <c r="M23" i="7"/>
  <c r="M15" i="7"/>
  <c r="M37" i="7"/>
  <c r="M17" i="7"/>
  <c r="M28" i="7"/>
  <c r="M20" i="7"/>
  <c r="M19" i="7"/>
  <c r="M25" i="7"/>
  <c r="M30" i="7"/>
  <c r="M16" i="7"/>
  <c r="M31" i="7"/>
  <c r="M32" i="7"/>
  <c r="M39" i="7"/>
  <c r="M18" i="7"/>
  <c r="M24" i="7"/>
  <c r="M36" i="7"/>
  <c r="M22" i="7"/>
  <c r="M29" i="7"/>
  <c r="M33" i="7"/>
  <c r="M38" i="7"/>
  <c r="BR26" i="8"/>
  <c r="BR13" i="8"/>
  <c r="G41" i="5"/>
  <c r="E13" i="3"/>
  <c r="K13" i="9"/>
  <c r="K26" i="9"/>
  <c r="K41" i="9"/>
  <c r="AT26" i="8"/>
  <c r="AT41" i="8"/>
  <c r="AT34" i="8"/>
  <c r="AT13" i="8"/>
  <c r="BR41" i="8"/>
  <c r="I41" i="7"/>
  <c r="E41" i="10"/>
  <c r="CD34" i="8"/>
  <c r="X42" i="1"/>
  <c r="Y37" i="1" s="1"/>
  <c r="G13" i="5"/>
  <c r="V13" i="4"/>
  <c r="V34" i="4"/>
  <c r="V26" i="4"/>
  <c r="V41" i="4"/>
  <c r="E26" i="3"/>
  <c r="AK34" i="8"/>
  <c r="R41" i="8"/>
  <c r="AB26" i="8"/>
  <c r="BV41" i="8"/>
  <c r="BV13" i="8"/>
  <c r="E13" i="10"/>
  <c r="BV34" i="8"/>
  <c r="BV26" i="8"/>
  <c r="O42" i="1"/>
  <c r="O41" i="6"/>
  <c r="O34" i="6"/>
  <c r="E13" i="4"/>
  <c r="O40" i="4"/>
  <c r="O38" i="4"/>
  <c r="O32" i="4"/>
  <c r="O30" i="4"/>
  <c r="O28" i="4"/>
  <c r="O25" i="4"/>
  <c r="O23" i="4"/>
  <c r="O21" i="4"/>
  <c r="O19" i="4"/>
  <c r="O17" i="4"/>
  <c r="O15" i="4"/>
  <c r="O12" i="4"/>
  <c r="O10" i="4"/>
  <c r="O8" i="4"/>
  <c r="O39" i="4"/>
  <c r="O36" i="4"/>
  <c r="O33" i="4"/>
  <c r="O31" i="4"/>
  <c r="O29" i="4"/>
  <c r="O24" i="4"/>
  <c r="O22" i="4"/>
  <c r="O20" i="4"/>
  <c r="O18" i="4"/>
  <c r="O16" i="4"/>
  <c r="O11" i="4"/>
  <c r="O9" i="4"/>
  <c r="O7" i="4"/>
  <c r="E41" i="4"/>
  <c r="E26" i="4"/>
  <c r="E34" i="4"/>
  <c r="I42" i="3"/>
  <c r="E34" i="3"/>
  <c r="W39" i="3"/>
  <c r="W36" i="3"/>
  <c r="W33" i="3"/>
  <c r="W31" i="3"/>
  <c r="W29" i="3"/>
  <c r="W24" i="3"/>
  <c r="W22" i="3"/>
  <c r="W20" i="3"/>
  <c r="W18" i="3"/>
  <c r="W16" i="3"/>
  <c r="W11" i="3"/>
  <c r="W9" i="3"/>
  <c r="W40" i="3"/>
  <c r="W38" i="3"/>
  <c r="W32" i="3"/>
  <c r="W30" i="3"/>
  <c r="W28" i="3"/>
  <c r="W25" i="3"/>
  <c r="W23" i="3"/>
  <c r="W21" i="3"/>
  <c r="W19" i="3"/>
  <c r="W17" i="3"/>
  <c r="W15" i="3"/>
  <c r="W12" i="3"/>
  <c r="W10" i="3"/>
  <c r="W8" i="3"/>
  <c r="W7" i="3"/>
  <c r="I34" i="2"/>
  <c r="I26" i="2"/>
  <c r="I41" i="2"/>
  <c r="I13" i="2"/>
  <c r="G26" i="5"/>
  <c r="AF20" i="4"/>
  <c r="AF21" i="4"/>
  <c r="AF22" i="4"/>
  <c r="O21" i="2"/>
  <c r="O20" i="2"/>
  <c r="W8" i="1"/>
  <c r="W21" i="1"/>
  <c r="W20" i="1"/>
  <c r="BN20" i="8"/>
  <c r="BN21" i="8"/>
  <c r="CD41" i="8"/>
  <c r="G21" i="1"/>
  <c r="G20" i="1"/>
  <c r="E9" i="1"/>
  <c r="E21" i="1"/>
  <c r="E20" i="1"/>
  <c r="C39" i="1"/>
  <c r="C21" i="1"/>
  <c r="C20" i="1"/>
  <c r="K34" i="9"/>
  <c r="AD26" i="6"/>
  <c r="E34" i="10"/>
  <c r="CE42" i="8"/>
  <c r="R13" i="8"/>
  <c r="R26" i="8"/>
  <c r="I42" i="8"/>
  <c r="W36" i="1"/>
  <c r="W32" i="1"/>
  <c r="W30" i="1"/>
  <c r="W28" i="1"/>
  <c r="W24" i="1"/>
  <c r="W22" i="1"/>
  <c r="W16" i="1"/>
  <c r="W10" i="1"/>
  <c r="W18" i="1"/>
  <c r="W12" i="1"/>
  <c r="W39" i="1"/>
  <c r="W40" i="1"/>
  <c r="W33" i="1"/>
  <c r="W29" i="1"/>
  <c r="W23" i="1"/>
  <c r="W17" i="1"/>
  <c r="W11" i="1"/>
  <c r="W7" i="1"/>
  <c r="W38" i="1"/>
  <c r="W31" i="1"/>
  <c r="W25" i="1"/>
  <c r="W19" i="1"/>
  <c r="W15" i="1"/>
  <c r="W9" i="1"/>
  <c r="Z26" i="4"/>
  <c r="Z41" i="4"/>
  <c r="Z13" i="4"/>
  <c r="Z34" i="4"/>
  <c r="G32" i="1"/>
  <c r="G30" i="1"/>
  <c r="G28" i="1"/>
  <c r="G39" i="1"/>
  <c r="G36" i="1"/>
  <c r="G24" i="1"/>
  <c r="G22" i="1"/>
  <c r="G18" i="1"/>
  <c r="G16" i="1"/>
  <c r="G12" i="1"/>
  <c r="G10" i="1"/>
  <c r="G8" i="1"/>
  <c r="G9" i="1"/>
  <c r="G33" i="1"/>
  <c r="G31" i="1"/>
  <c r="G29" i="1"/>
  <c r="G40" i="1"/>
  <c r="G38" i="1"/>
  <c r="G25" i="1"/>
  <c r="G23" i="1"/>
  <c r="G19" i="1"/>
  <c r="G17" i="1"/>
  <c r="G15" i="1"/>
  <c r="G11" i="1"/>
  <c r="G7" i="1"/>
  <c r="E23" i="1"/>
  <c r="E33" i="1"/>
  <c r="E11" i="1"/>
  <c r="E29" i="1"/>
  <c r="E17" i="1"/>
  <c r="E7" i="1"/>
  <c r="M42" i="2"/>
  <c r="C7" i="1"/>
  <c r="C11" i="1"/>
  <c r="C9" i="1"/>
  <c r="C15" i="1"/>
  <c r="C19" i="1"/>
  <c r="C25" i="1"/>
  <c r="C38" i="1"/>
  <c r="C17" i="1"/>
  <c r="C23" i="1"/>
  <c r="C33" i="1"/>
  <c r="C8" i="1"/>
  <c r="C31" i="1"/>
  <c r="C29" i="1"/>
  <c r="C40" i="1"/>
  <c r="C16" i="1"/>
  <c r="C10" i="1"/>
  <c r="C22" i="1"/>
  <c r="C12" i="1"/>
  <c r="C18" i="1"/>
  <c r="C24" i="1"/>
  <c r="C30" i="1"/>
  <c r="C32" i="1"/>
  <c r="C36" i="1"/>
  <c r="C28" i="1"/>
  <c r="E26" i="10"/>
  <c r="E13" i="2"/>
  <c r="R34" i="8"/>
  <c r="R34" i="1"/>
  <c r="R13" i="1"/>
  <c r="E38" i="1"/>
  <c r="E31" i="1"/>
  <c r="E25" i="1"/>
  <c r="E19" i="1"/>
  <c r="E15" i="1"/>
  <c r="E40" i="1"/>
  <c r="E39" i="1"/>
  <c r="E32" i="1"/>
  <c r="E28" i="1"/>
  <c r="E22" i="1"/>
  <c r="E16" i="1"/>
  <c r="E10" i="1"/>
  <c r="E36" i="1"/>
  <c r="E30" i="1"/>
  <c r="E24" i="1"/>
  <c r="E18" i="1"/>
  <c r="E12" i="1"/>
  <c r="E8" i="1"/>
  <c r="I42" i="1"/>
  <c r="O26" i="6"/>
  <c r="O13" i="6"/>
  <c r="BR42" i="8"/>
  <c r="AK42" i="8"/>
  <c r="E34" i="2"/>
  <c r="E26" i="2"/>
  <c r="E41" i="2"/>
  <c r="AD42" i="4"/>
  <c r="V42" i="4"/>
  <c r="AD13" i="6"/>
  <c r="AZ42" i="6"/>
  <c r="Y42" i="9"/>
  <c r="Q42" i="9"/>
  <c r="CD42" i="8"/>
  <c r="BZ42" i="8"/>
  <c r="BX42" i="8"/>
  <c r="BL42" i="8"/>
  <c r="AB42" i="8"/>
  <c r="BN8" i="8"/>
  <c r="BN12" i="8"/>
  <c r="BN11" i="8"/>
  <c r="BN19" i="8"/>
  <c r="BN10" i="8"/>
  <c r="BN9" i="8"/>
  <c r="BN15" i="8"/>
  <c r="BN17" i="8"/>
  <c r="BN31" i="8"/>
  <c r="BN25" i="8"/>
  <c r="BN22" i="8"/>
  <c r="BN18" i="8"/>
  <c r="BN16" i="8"/>
  <c r="BN38" i="8"/>
  <c r="BN33" i="8"/>
  <c r="BN32" i="8"/>
  <c r="BN30" i="8"/>
  <c r="BN28" i="8"/>
  <c r="BN40" i="8"/>
  <c r="BN29" i="8"/>
  <c r="BN23" i="8"/>
  <c r="BN7" i="8"/>
  <c r="BN39" i="8"/>
  <c r="BN36" i="8"/>
  <c r="BN24" i="8"/>
  <c r="BT42" i="8"/>
  <c r="M9" i="7"/>
  <c r="M11" i="7"/>
  <c r="M8" i="7"/>
  <c r="M10" i="7"/>
  <c r="M12" i="7"/>
  <c r="M7" i="7"/>
  <c r="BO42" i="6"/>
  <c r="AJ13" i="6"/>
  <c r="AD41" i="6"/>
  <c r="AJ26" i="6"/>
  <c r="AJ34" i="6"/>
  <c r="AJ41" i="6"/>
  <c r="AF8" i="4"/>
  <c r="AF10" i="4"/>
  <c r="AF12" i="4"/>
  <c r="AF9" i="4"/>
  <c r="AF11" i="4"/>
  <c r="AF15" i="4"/>
  <c r="AF31" i="4"/>
  <c r="AF39" i="4"/>
  <c r="AF36" i="4"/>
  <c r="AF33" i="4"/>
  <c r="AF30" i="4"/>
  <c r="AF25" i="4"/>
  <c r="AF23" i="4"/>
  <c r="AF19" i="4"/>
  <c r="AF17" i="4"/>
  <c r="AF7" i="4"/>
  <c r="AF40" i="4"/>
  <c r="AF38" i="4"/>
  <c r="AF32" i="4"/>
  <c r="AF29" i="4"/>
  <c r="AF28" i="4"/>
  <c r="AF24" i="4"/>
  <c r="AF18" i="4"/>
  <c r="AF16" i="4"/>
  <c r="O9" i="2"/>
  <c r="O8" i="2"/>
  <c r="O12" i="2"/>
  <c r="O30" i="2"/>
  <c r="O39" i="2"/>
  <c r="O17" i="2"/>
  <c r="O31" i="2"/>
  <c r="O40" i="2"/>
  <c r="O11" i="2"/>
  <c r="O10" i="2"/>
  <c r="O16" i="2"/>
  <c r="O32" i="2"/>
  <c r="O29" i="2"/>
  <c r="O33" i="2"/>
  <c r="O38" i="2"/>
  <c r="O36" i="2"/>
  <c r="O25" i="2"/>
  <c r="O22" i="2"/>
  <c r="O18" i="2"/>
  <c r="O7" i="2"/>
  <c r="O23" i="2"/>
  <c r="O28" i="2"/>
  <c r="O24" i="2"/>
  <c r="O19" i="2"/>
  <c r="O15" i="2"/>
  <c r="U42" i="1"/>
  <c r="Q42" i="1"/>
  <c r="M42" i="1"/>
  <c r="K42" i="1"/>
  <c r="M26" i="7" l="1"/>
  <c r="M41" i="7"/>
  <c r="K42" i="9"/>
  <c r="E42" i="10"/>
  <c r="E42" i="3"/>
  <c r="AT42" i="8"/>
  <c r="CF9" i="8"/>
  <c r="CF37" i="8"/>
  <c r="M13" i="7"/>
  <c r="C41" i="1"/>
  <c r="G42" i="5"/>
  <c r="AD42" i="6"/>
  <c r="BV42" i="8"/>
  <c r="O41" i="4"/>
  <c r="E42" i="4"/>
  <c r="O13" i="4"/>
  <c r="O26" i="4"/>
  <c r="O34" i="4"/>
  <c r="W41" i="3"/>
  <c r="W13" i="3"/>
  <c r="W26" i="3"/>
  <c r="W34" i="3"/>
  <c r="I42" i="2"/>
  <c r="CF39" i="8"/>
  <c r="CF21" i="8"/>
  <c r="CF20" i="8"/>
  <c r="R42" i="8"/>
  <c r="CF23" i="8"/>
  <c r="CF8" i="8"/>
  <c r="CF29" i="8"/>
  <c r="CF11" i="8"/>
  <c r="CF18" i="8"/>
  <c r="CF33" i="8"/>
  <c r="Z42" i="4"/>
  <c r="CF31" i="8"/>
  <c r="CF17" i="8"/>
  <c r="CF28" i="8"/>
  <c r="CF19" i="8"/>
  <c r="CF7" i="8"/>
  <c r="CF38" i="8"/>
  <c r="CF15" i="8"/>
  <c r="CF25" i="8"/>
  <c r="CF24" i="8"/>
  <c r="CF10" i="8"/>
  <c r="CF12" i="8"/>
  <c r="CF36" i="8"/>
  <c r="CF40" i="8"/>
  <c r="CF16" i="8"/>
  <c r="CF22" i="8"/>
  <c r="CF30" i="8"/>
  <c r="CF32" i="8"/>
  <c r="R42" i="1"/>
  <c r="S37" i="1" s="1"/>
  <c r="W13" i="1"/>
  <c r="W34" i="1"/>
  <c r="W41" i="1"/>
  <c r="W26" i="1"/>
  <c r="O42" i="6"/>
  <c r="G13" i="1"/>
  <c r="G26" i="1"/>
  <c r="G41" i="1"/>
  <c r="G34" i="1"/>
  <c r="C13" i="1"/>
  <c r="C26" i="1"/>
  <c r="C34" i="1"/>
  <c r="E13" i="1"/>
  <c r="E26" i="1"/>
  <c r="E41" i="1"/>
  <c r="E34" i="1"/>
  <c r="E42" i="2"/>
  <c r="AF13" i="4"/>
  <c r="AF34" i="4"/>
  <c r="BN13" i="8"/>
  <c r="BN41" i="8"/>
  <c r="BN34" i="8"/>
  <c r="BN26" i="8"/>
  <c r="AJ42" i="6"/>
  <c r="AF26" i="4"/>
  <c r="AF41" i="4"/>
  <c r="O34" i="2"/>
  <c r="O13" i="2"/>
  <c r="O26" i="2"/>
  <c r="O41" i="2"/>
  <c r="O42" i="4" l="1"/>
  <c r="W42" i="3"/>
  <c r="S28" i="1"/>
  <c r="S21" i="1"/>
  <c r="S20" i="1"/>
  <c r="CF34" i="8"/>
  <c r="CF26" i="8"/>
  <c r="CF41" i="8"/>
  <c r="CF13" i="8"/>
  <c r="S25" i="1"/>
  <c r="S15" i="1"/>
  <c r="S38" i="1"/>
  <c r="S9" i="1"/>
  <c r="S19" i="1"/>
  <c r="S31" i="1"/>
  <c r="S8" i="1"/>
  <c r="S18" i="1"/>
  <c r="S12" i="1"/>
  <c r="S24" i="1"/>
  <c r="S32" i="1"/>
  <c r="S11" i="1"/>
  <c r="S17" i="1"/>
  <c r="S23" i="1"/>
  <c r="S29" i="1"/>
  <c r="S33" i="1"/>
  <c r="S40" i="1"/>
  <c r="S10" i="1"/>
  <c r="S16" i="1"/>
  <c r="S22" i="1"/>
  <c r="S30" i="1"/>
  <c r="S39" i="1"/>
  <c r="S36" i="1"/>
  <c r="S7" i="1"/>
  <c r="W42" i="1"/>
  <c r="G42" i="1"/>
  <c r="E42" i="1"/>
  <c r="C42" i="1"/>
  <c r="AF42" i="4"/>
  <c r="BN42" i="8"/>
  <c r="O42" i="2"/>
  <c r="Y7" i="1" l="1"/>
  <c r="Y21" i="1"/>
  <c r="Y20" i="1"/>
  <c r="CF42" i="8"/>
  <c r="S34" i="1"/>
  <c r="S26" i="1"/>
  <c r="S13" i="1"/>
  <c r="S41" i="1"/>
  <c r="Y32" i="1"/>
  <c r="Y17" i="1"/>
  <c r="Y29" i="1"/>
  <c r="Y8" i="1"/>
  <c r="Y33" i="1"/>
  <c r="Y25" i="1"/>
  <c r="Y38" i="1"/>
  <c r="Y10" i="1"/>
  <c r="Y18" i="1"/>
  <c r="Y11" i="1"/>
  <c r="Y23" i="1"/>
  <c r="Y36" i="1"/>
  <c r="Y16" i="1"/>
  <c r="Y40" i="1"/>
  <c r="Y15" i="1"/>
  <c r="Y22" i="1"/>
  <c r="Y31" i="1"/>
  <c r="Y19" i="1"/>
  <c r="Y30" i="1"/>
  <c r="Y39" i="1"/>
  <c r="Y9" i="1"/>
  <c r="Y24" i="1"/>
  <c r="Y12" i="1"/>
  <c r="Y28" i="1"/>
  <c r="S42" i="1" l="1"/>
  <c r="Y41" i="1"/>
  <c r="Y34" i="1"/>
  <c r="Y13" i="1"/>
  <c r="Y26" i="1"/>
  <c r="Y42" i="1" l="1"/>
</calcChain>
</file>

<file path=xl/sharedStrings.xml><?xml version="1.0" encoding="utf-8"?>
<sst xmlns="http://schemas.openxmlformats.org/spreadsheetml/2006/main" count="1003" uniqueCount="115">
  <si>
    <t>PROGRAMA</t>
  </si>
  <si>
    <t>TOTAL GRAL. CONVENIOS FF.AA.PP</t>
  </si>
  <si>
    <t>TOTAL GRAL. CONVENIOS UNIVERS.</t>
  </si>
  <si>
    <t>TOTAL GRAL. ORGANOS DE GOB.</t>
  </si>
  <si>
    <t>BECAS ESPECIALES</t>
  </si>
  <si>
    <t>BECAS DE TRABAJO</t>
  </si>
  <si>
    <t>PROYEC. SOCIAL</t>
  </si>
  <si>
    <t>DEP.DEST. - CONV. PRESCOTT</t>
  </si>
  <si>
    <t>DESCUENT0 DE HERMANOS</t>
  </si>
  <si>
    <t>TOTAL</t>
  </si>
  <si>
    <t>%</t>
  </si>
  <si>
    <t>AREA CIENCIAS DE LA SALUD</t>
  </si>
  <si>
    <t>MEDICINA</t>
  </si>
  <si>
    <t>ODONTOLOGIA</t>
  </si>
  <si>
    <t>OBSTETRICIA</t>
  </si>
  <si>
    <t>ENFERMERIA</t>
  </si>
  <si>
    <t>FARMACIA</t>
  </si>
  <si>
    <t>BIOTECNOLOGIA</t>
  </si>
  <si>
    <t>SUBTOTAL</t>
  </si>
  <si>
    <t>AREA DE INGENIERIAS</t>
  </si>
  <si>
    <t>ING. SISTEMAS</t>
  </si>
  <si>
    <t>ING. ELECTRONICA</t>
  </si>
  <si>
    <t>ING. MEC.ELECT. MEC.</t>
  </si>
  <si>
    <t>ING. CIVIL</t>
  </si>
  <si>
    <t>ING. INDUSTRIAL</t>
  </si>
  <si>
    <t>ARQUITECTURA</t>
  </si>
  <si>
    <t>ING.IND.ALIMENTARIA</t>
  </si>
  <si>
    <t>AGRONOMIA</t>
  </si>
  <si>
    <t>VETERINARIA</t>
  </si>
  <si>
    <t>AREA CIENCIAS SOCIALES</t>
  </si>
  <si>
    <t>COMUNICACIÓN</t>
  </si>
  <si>
    <t>PUBLICIDAD</t>
  </si>
  <si>
    <t>PSICOLOGIA</t>
  </si>
  <si>
    <t>EDUCACION</t>
  </si>
  <si>
    <t>TEOLOGIA</t>
  </si>
  <si>
    <t>TURISMO</t>
  </si>
  <si>
    <t>AREA DE CIENCIAS JURIDICAS</t>
  </si>
  <si>
    <t>DERECHO</t>
  </si>
  <si>
    <t>ADM. EMPRESAS</t>
  </si>
  <si>
    <t>ING. COMERCIAL</t>
  </si>
  <si>
    <t>CONTABILIDAD</t>
  </si>
  <si>
    <t>PROC. RECATEG. ANTIGUOS</t>
  </si>
  <si>
    <t xml:space="preserve">RECATEG. ESPEC. MAJES </t>
  </si>
  <si>
    <t>TOTAL GRAL.</t>
  </si>
  <si>
    <t>CATEGORIA B</t>
  </si>
  <si>
    <t>CATEGORIA C</t>
  </si>
  <si>
    <t>V</t>
  </si>
  <si>
    <t>M</t>
  </si>
  <si>
    <t>CONVENIOS FF.AA.PP</t>
  </si>
  <si>
    <t>TOTAL GENERAL</t>
  </si>
  <si>
    <t>P.N.P. CATEGORIA "B"</t>
  </si>
  <si>
    <t>RMS CATEGORIA "B"</t>
  </si>
  <si>
    <t>FAP CATEGORIA "B"</t>
  </si>
  <si>
    <t>MGUEP CATEGORIA "B"</t>
  </si>
  <si>
    <t>CONVENIO UNIVERSIDADES</t>
  </si>
  <si>
    <t>CONVENIO U.N.S.A.</t>
  </si>
  <si>
    <t>U.N.S.A.</t>
  </si>
  <si>
    <t>U.N.A</t>
  </si>
  <si>
    <t>U.N.S.A.A.C.</t>
  </si>
  <si>
    <t>U.N.S.A. DOCENTE</t>
  </si>
  <si>
    <t>U.N.S.A. ADMINISTRATIVO</t>
  </si>
  <si>
    <t>U.N.S.A. CESANTES</t>
  </si>
  <si>
    <t>SEXO</t>
  </si>
  <si>
    <t>PORCENTAJE</t>
  </si>
  <si>
    <t>PORCENTAJE DE BECA</t>
  </si>
  <si>
    <t>DESCUENTO DE HERMANOS</t>
  </si>
  <si>
    <t>ING.MEC.ELEC.MEC.</t>
  </si>
  <si>
    <t>ING. AGRONOMIA</t>
  </si>
  <si>
    <t>VIENTO Y BRISA</t>
  </si>
  <si>
    <t>TUNA UNIVERSITARIA</t>
  </si>
  <si>
    <t>CORO POLIFONICO</t>
  </si>
  <si>
    <t>TEATRO</t>
  </si>
  <si>
    <t>BALLET FOLKLORICO</t>
  </si>
  <si>
    <t>RONDALLA</t>
  </si>
  <si>
    <t>TOTAL GRAL</t>
  </si>
  <si>
    <t>FR</t>
  </si>
  <si>
    <t xml:space="preserve"> </t>
  </si>
  <si>
    <t>TOTAL DEPORT. DEST.</t>
  </si>
  <si>
    <t>TOTAL CONV.PRESCOTT</t>
  </si>
  <si>
    <t>FREC</t>
  </si>
  <si>
    <t>.</t>
  </si>
  <si>
    <t>TUNA UNIVERS.</t>
  </si>
  <si>
    <t>BECAS DE EST.NEC.ECON-ORFAND-1ºPUESTOS</t>
  </si>
  <si>
    <t>ING. AMBIENTAL</t>
  </si>
  <si>
    <t>SINFONICA</t>
  </si>
  <si>
    <t>ING. MINAS</t>
  </si>
  <si>
    <t>AREA CS. DE LA SALUD</t>
  </si>
  <si>
    <t>AREA CS. SOCIALES</t>
  </si>
  <si>
    <t>AREA DE CS. JURIDICAS</t>
  </si>
  <si>
    <t>HOSP.RMS</t>
  </si>
  <si>
    <t>TOTAL SEGÚN SEXO</t>
  </si>
  <si>
    <t>TOTAL SEGÚN PORCENT.</t>
  </si>
  <si>
    <t>CS POLITICAS Y GOB.</t>
  </si>
  <si>
    <t>TOTAL BECAS DE EST.NEC.ECO</t>
  </si>
  <si>
    <t>TOTAL BEC.ORFANDAD</t>
  </si>
  <si>
    <t>TOTAL BEC.PRIM.           PUEST</t>
  </si>
  <si>
    <t>TOTAL GRAL. CONVENIO HOSP.HON.DELG</t>
  </si>
  <si>
    <t>CUADRO GENERAL DE BENEFICIOS OTORGADOS  - SEMESTRE IMPAR 2016</t>
  </si>
  <si>
    <t>CUADRO GENERAL DE RECATEGORIZACION SEMESTRE IMPAR 2016</t>
  </si>
  <si>
    <t>CUADRO GENERAL - CONVENIO FUERZAS ARMADAS Y POLICIALES - IMPAR 2016</t>
  </si>
  <si>
    <t>CONVENIO UNIVERSIDADES SEMESTRE IMPAR 2016</t>
  </si>
  <si>
    <t>CONVENIO U.N.S.A. SEMESTRE IMPAR 2016</t>
  </si>
  <si>
    <t>CUADRO GENERAL DE ORGANOS DE GOBIERNO SEMESTRE IMPAR 2016</t>
  </si>
  <si>
    <t>CUADRO GENERAL DE BECA DE ESTUDIOS POR NECESIDAD ECONOMICA SEMESTRE IMPAR 2016</t>
  </si>
  <si>
    <t>CUADRO GENERAL DE BECA DE ESTUDIOS POR ORFANDAD SEMESTRE IMPAR 2016</t>
  </si>
  <si>
    <t>CUADRO GENERAL DE BECA ESTUDIO POR PRIMEROS PUESTOS IMPAR 2016</t>
  </si>
  <si>
    <t>CUADRO GENERAL DE BECA DE TRABAJO SEMESTRE IMPAR 2016</t>
  </si>
  <si>
    <t>BECAS ESPECIALES  SEMESTRE IMPAR 2016</t>
  </si>
  <si>
    <t>CUADRO GENERAL - DESCUENTO DE HERMANOS SEMESTRE IMPAR 2016</t>
  </si>
  <si>
    <t>CUADRO GENERAL - BECAS DE PROYECCION SOCIAL SEMESTRE IMPAR 2016</t>
  </si>
  <si>
    <t>CUADRO GENERAL DE BECAS DEPORTISTAS DESTACADOS Y CONVENIO PRESCOTT SEMESTRE IMPAR 2016</t>
  </si>
  <si>
    <t>CUADRO GENERAL - BECAS CONV. PRESCOTT 30% SEMESTRE IMPAR 2016</t>
  </si>
  <si>
    <t>CONVENIO HOSP.HONORIO DELGADO SEMSTRE IMPAR 2016</t>
  </si>
  <si>
    <t>CONVENIO HOSP. HONORIO DELGADO</t>
  </si>
  <si>
    <t xml:space="preserve">TOTAL GRAL. RECATEG.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</si>
</sst>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Arial Narrow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vertical="center" wrapText="1"/>
    </xf>
    <xf numFmtId="0" fontId="0" fillId="0" borderId="2" xfId="0" applyBorder="1"/>
    <xf numFmtId="0" fontId="0" fillId="0" borderId="6" xfId="0" applyBorder="1"/>
    <xf numFmtId="0" fontId="0" fillId="0" borderId="16" xfId="0" applyBorder="1"/>
    <xf numFmtId="0" fontId="0" fillId="0" borderId="10" xfId="0" applyBorder="1"/>
    <xf numFmtId="0" fontId="0" fillId="0" borderId="9" xfId="0" applyBorder="1"/>
    <xf numFmtId="0" fontId="5" fillId="0" borderId="9" xfId="0" applyFont="1" applyBorder="1"/>
    <xf numFmtId="0" fontId="6" fillId="0" borderId="6" xfId="0" applyFont="1" applyBorder="1"/>
    <xf numFmtId="0" fontId="6" fillId="2" borderId="17" xfId="0" applyFont="1" applyFill="1" applyBorder="1"/>
    <xf numFmtId="1" fontId="6" fillId="0" borderId="17" xfId="0" applyNumberFormat="1" applyFont="1" applyBorder="1"/>
    <xf numFmtId="2" fontId="6" fillId="2" borderId="17" xfId="0" applyNumberFormat="1" applyFont="1" applyFill="1" applyBorder="1"/>
    <xf numFmtId="2" fontId="6" fillId="2" borderId="18" xfId="0" applyNumberFormat="1" applyFont="1" applyFill="1" applyBorder="1"/>
    <xf numFmtId="0" fontId="6" fillId="0" borderId="19" xfId="0" applyFont="1" applyFill="1" applyBorder="1"/>
    <xf numFmtId="0" fontId="6" fillId="0" borderId="17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15" xfId="0" applyFont="1" applyBorder="1"/>
    <xf numFmtId="0" fontId="6" fillId="2" borderId="22" xfId="0" applyFont="1" applyFill="1" applyBorder="1"/>
    <xf numFmtId="0" fontId="6" fillId="0" borderId="23" xfId="0" applyFont="1" applyFill="1" applyBorder="1"/>
    <xf numFmtId="2" fontId="6" fillId="2" borderId="22" xfId="0" applyNumberFormat="1" applyFont="1" applyFill="1" applyBorder="1"/>
    <xf numFmtId="0" fontId="6" fillId="0" borderId="24" xfId="0" applyFont="1" applyBorder="1"/>
    <xf numFmtId="0" fontId="2" fillId="2" borderId="12" xfId="0" applyFont="1" applyFill="1" applyBorder="1" applyAlignment="1">
      <alignment horizontal="right" vertical="center"/>
    </xf>
    <xf numFmtId="1" fontId="2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2" fontId="2" fillId="2" borderId="12" xfId="0" applyNumberFormat="1" applyFont="1" applyFill="1" applyBorder="1"/>
    <xf numFmtId="0" fontId="2" fillId="0" borderId="12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10" xfId="0" applyFont="1" applyBorder="1"/>
    <xf numFmtId="0" fontId="6" fillId="0" borderId="28" xfId="0" applyFont="1" applyFill="1" applyBorder="1" applyAlignment="1">
      <alignment vertical="center"/>
    </xf>
    <xf numFmtId="2" fontId="6" fillId="2" borderId="15" xfId="0" applyNumberFormat="1" applyFont="1" applyFill="1" applyBorder="1"/>
    <xf numFmtId="0" fontId="6" fillId="0" borderId="9" xfId="0" applyFont="1" applyBorder="1"/>
    <xf numFmtId="0" fontId="6" fillId="0" borderId="29" xfId="0" applyFont="1" applyFill="1" applyBorder="1" applyAlignment="1">
      <alignment vertical="center"/>
    </xf>
    <xf numFmtId="0" fontId="6" fillId="0" borderId="2" xfId="0" applyFont="1" applyBorder="1"/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2" borderId="15" xfId="0" applyFont="1" applyFill="1" applyBorder="1" applyAlignment="1">
      <alignment vertical="justify" wrapText="1"/>
    </xf>
    <xf numFmtId="0" fontId="2" fillId="2" borderId="6" xfId="0" applyFont="1" applyFill="1" applyBorder="1" applyAlignment="1">
      <alignment vertical="justify" wrapText="1"/>
    </xf>
    <xf numFmtId="1" fontId="6" fillId="2" borderId="17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1" fontId="2" fillId="0" borderId="12" xfId="0" applyNumberFormat="1" applyFont="1" applyBorder="1"/>
    <xf numFmtId="1" fontId="2" fillId="2" borderId="1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wrapText="1"/>
    </xf>
    <xf numFmtId="1" fontId="6" fillId="0" borderId="6" xfId="0" applyNumberFormat="1" applyFont="1" applyBorder="1"/>
    <xf numFmtId="0" fontId="2" fillId="2" borderId="15" xfId="0" applyFont="1" applyFill="1" applyBorder="1" applyAlignment="1">
      <alignment wrapText="1"/>
    </xf>
    <xf numFmtId="0" fontId="6" fillId="0" borderId="22" xfId="0" applyFont="1" applyBorder="1"/>
    <xf numFmtId="1" fontId="6" fillId="2" borderId="22" xfId="0" applyNumberFormat="1" applyFont="1" applyFill="1" applyBorder="1"/>
    <xf numFmtId="0" fontId="4" fillId="0" borderId="12" xfId="0" applyFont="1" applyFill="1" applyBorder="1" applyAlignment="1">
      <alignment horizontal="center"/>
    </xf>
    <xf numFmtId="0" fontId="2" fillId="2" borderId="3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justify" wrapText="1"/>
    </xf>
    <xf numFmtId="0" fontId="0" fillId="0" borderId="2" xfId="0" applyFill="1" applyBorder="1"/>
    <xf numFmtId="0" fontId="6" fillId="2" borderId="20" xfId="0" applyFont="1" applyFill="1" applyBorder="1"/>
    <xf numFmtId="0" fontId="6" fillId="0" borderId="15" xfId="0" applyFont="1" applyFill="1" applyBorder="1"/>
    <xf numFmtId="2" fontId="6" fillId="0" borderId="17" xfId="0" applyNumberFormat="1" applyFont="1" applyFill="1" applyBorder="1"/>
    <xf numFmtId="1" fontId="6" fillId="0" borderId="17" xfId="0" applyNumberFormat="1" applyFont="1" applyFill="1" applyBorder="1"/>
    <xf numFmtId="2" fontId="6" fillId="2" borderId="20" xfId="0" applyNumberFormat="1" applyFont="1" applyFill="1" applyBorder="1"/>
    <xf numFmtId="1" fontId="6" fillId="0" borderId="15" xfId="0" applyNumberFormat="1" applyFont="1" applyFill="1" applyBorder="1"/>
    <xf numFmtId="1" fontId="6" fillId="2" borderId="15" xfId="0" applyNumberFormat="1" applyFont="1" applyFill="1" applyBorder="1"/>
    <xf numFmtId="0" fontId="6" fillId="2" borderId="32" xfId="0" applyFont="1" applyFill="1" applyBorder="1"/>
    <xf numFmtId="0" fontId="6" fillId="0" borderId="6" xfId="0" applyFont="1" applyFill="1" applyBorder="1"/>
    <xf numFmtId="1" fontId="6" fillId="0" borderId="11" xfId="0" applyNumberFormat="1" applyFont="1" applyFill="1" applyBorder="1"/>
    <xf numFmtId="2" fontId="6" fillId="0" borderId="33" xfId="0" applyNumberFormat="1" applyFont="1" applyFill="1" applyBorder="1"/>
    <xf numFmtId="1" fontId="6" fillId="0" borderId="6" xfId="0" applyNumberFormat="1" applyFont="1" applyFill="1" applyBorder="1"/>
    <xf numFmtId="1" fontId="6" fillId="2" borderId="11" xfId="0" applyNumberFormat="1" applyFont="1" applyFill="1" applyBorder="1"/>
    <xf numFmtId="0" fontId="2" fillId="2" borderId="1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2" xfId="0" applyFont="1" applyFill="1" applyBorder="1"/>
    <xf numFmtId="0" fontId="2" fillId="2" borderId="31" xfId="0" applyFont="1" applyFill="1" applyBorder="1" applyAlignment="1">
      <alignment wrapText="1"/>
    </xf>
    <xf numFmtId="1" fontId="6" fillId="2" borderId="6" xfId="0" applyNumberFormat="1" applyFont="1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vertical="justify" wrapText="1"/>
    </xf>
    <xf numFmtId="0" fontId="2" fillId="2" borderId="16" xfId="0" applyFont="1" applyFill="1" applyBorder="1" applyAlignment="1">
      <alignment vertical="justify" wrapText="1"/>
    </xf>
    <xf numFmtId="1" fontId="6" fillId="0" borderId="18" xfId="0" applyNumberFormat="1" applyFont="1" applyBorder="1"/>
    <xf numFmtId="0" fontId="6" fillId="2" borderId="15" xfId="0" applyFont="1" applyFill="1" applyBorder="1"/>
    <xf numFmtId="2" fontId="6" fillId="2" borderId="33" xfId="0" applyNumberFormat="1" applyFont="1" applyFill="1" applyBorder="1"/>
    <xf numFmtId="0" fontId="6" fillId="2" borderId="6" xfId="0" applyFont="1" applyFill="1" applyBorder="1"/>
    <xf numFmtId="0" fontId="6" fillId="0" borderId="12" xfId="0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/>
    <xf numFmtId="0" fontId="2" fillId="2" borderId="9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1" fontId="2" fillId="0" borderId="4" xfId="0" applyNumberFormat="1" applyFont="1" applyBorder="1"/>
    <xf numFmtId="2" fontId="2" fillId="0" borderId="2" xfId="0" applyNumberFormat="1" applyFont="1" applyBorder="1"/>
    <xf numFmtId="1" fontId="2" fillId="0" borderId="2" xfId="0" applyNumberFormat="1" applyFont="1" applyBorder="1"/>
    <xf numFmtId="1" fontId="6" fillId="0" borderId="2" xfId="0" applyNumberFormat="1" applyFont="1" applyBorder="1"/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Border="1"/>
    <xf numFmtId="0" fontId="2" fillId="2" borderId="14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6" fillId="0" borderId="31" xfId="0" applyFont="1" applyFill="1" applyBorder="1"/>
    <xf numFmtId="0" fontId="6" fillId="0" borderId="28" xfId="0" applyFont="1" applyFill="1" applyBorder="1"/>
    <xf numFmtId="0" fontId="6" fillId="0" borderId="29" xfId="0" applyFont="1" applyFill="1" applyBorder="1"/>
    <xf numFmtId="0" fontId="6" fillId="0" borderId="21" xfId="0" applyFont="1" applyFill="1" applyBorder="1"/>
    <xf numFmtId="2" fontId="6" fillId="0" borderId="39" xfId="0" applyNumberFormat="1" applyFont="1" applyFill="1" applyBorder="1"/>
    <xf numFmtId="0" fontId="6" fillId="0" borderId="40" xfId="0" applyFont="1" applyFill="1" applyBorder="1"/>
    <xf numFmtId="0" fontId="6" fillId="0" borderId="24" xfId="0" applyFont="1" applyFill="1" applyBorder="1"/>
    <xf numFmtId="2" fontId="6" fillId="0" borderId="41" xfId="0" applyNumberFormat="1" applyFont="1" applyFill="1" applyBorder="1"/>
    <xf numFmtId="0" fontId="6" fillId="0" borderId="42" xfId="0" applyFont="1" applyFill="1" applyBorder="1"/>
    <xf numFmtId="0" fontId="2" fillId="0" borderId="26" xfId="0" applyFont="1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2" fontId="7" fillId="0" borderId="35" xfId="0" applyNumberFormat="1" applyFont="1" applyFill="1" applyBorder="1" applyAlignment="1">
      <alignment vertical="center"/>
    </xf>
    <xf numFmtId="0" fontId="2" fillId="0" borderId="26" xfId="0" applyFont="1" applyFill="1" applyBorder="1"/>
    <xf numFmtId="0" fontId="2" fillId="0" borderId="25" xfId="0" applyFont="1" applyFill="1" applyBorder="1"/>
    <xf numFmtId="2" fontId="2" fillId="0" borderId="35" xfId="0" applyNumberFormat="1" applyFont="1" applyFill="1" applyBorder="1"/>
    <xf numFmtId="0" fontId="2" fillId="0" borderId="27" xfId="0" applyFont="1" applyFill="1" applyBorder="1"/>
    <xf numFmtId="0" fontId="6" fillId="0" borderId="9" xfId="0" applyFont="1" applyFill="1" applyBorder="1" applyAlignment="1">
      <alignment vertical="center"/>
    </xf>
    <xf numFmtId="0" fontId="6" fillId="0" borderId="43" xfId="0" applyFont="1" applyFill="1" applyBorder="1"/>
    <xf numFmtId="2" fontId="6" fillId="0" borderId="44" xfId="0" applyNumberFormat="1" applyFont="1" applyFill="1" applyBorder="1"/>
    <xf numFmtId="0" fontId="6" fillId="0" borderId="45" xfId="0" applyFont="1" applyFill="1" applyBorder="1"/>
    <xf numFmtId="0" fontId="7" fillId="0" borderId="12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28" xfId="0" applyBorder="1"/>
    <xf numFmtId="0" fontId="0" fillId="0" borderId="10" xfId="0" applyFill="1" applyBorder="1"/>
    <xf numFmtId="0" fontId="0" fillId="0" borderId="31" xfId="0" applyBorder="1"/>
    <xf numFmtId="0" fontId="0" fillId="0" borderId="29" xfId="0" applyFill="1" applyBorder="1"/>
    <xf numFmtId="0" fontId="0" fillId="0" borderId="28" xfId="0" applyFill="1" applyBorder="1"/>
    <xf numFmtId="0" fontId="6" fillId="0" borderId="3" xfId="0" applyFont="1" applyBorder="1"/>
    <xf numFmtId="0" fontId="6" fillId="0" borderId="19" xfId="0" applyFont="1" applyBorder="1"/>
    <xf numFmtId="2" fontId="6" fillId="2" borderId="39" xfId="0" applyNumberFormat="1" applyFont="1" applyFill="1" applyBorder="1"/>
    <xf numFmtId="0" fontId="6" fillId="0" borderId="40" xfId="0" applyFont="1" applyBorder="1"/>
    <xf numFmtId="0" fontId="6" fillId="0" borderId="50" xfId="0" applyFont="1" applyBorder="1"/>
    <xf numFmtId="0" fontId="6" fillId="0" borderId="39" xfId="0" applyFont="1" applyBorder="1"/>
    <xf numFmtId="164" fontId="6" fillId="0" borderId="39" xfId="0" applyNumberFormat="1" applyFont="1" applyFill="1" applyBorder="1"/>
    <xf numFmtId="164" fontId="6" fillId="0" borderId="50" xfId="0" applyNumberFormat="1" applyFont="1" applyFill="1" applyBorder="1"/>
    <xf numFmtId="164" fontId="6" fillId="0" borderId="17" xfId="0" applyNumberFormat="1" applyFont="1" applyFill="1" applyBorder="1"/>
    <xf numFmtId="0" fontId="6" fillId="0" borderId="0" xfId="0" applyFont="1" applyFill="1" applyBorder="1"/>
    <xf numFmtId="0" fontId="6" fillId="0" borderId="23" xfId="0" applyFont="1" applyBorder="1"/>
    <xf numFmtId="2" fontId="6" fillId="2" borderId="41" xfId="0" applyNumberFormat="1" applyFont="1" applyFill="1" applyBorder="1"/>
    <xf numFmtId="0" fontId="6" fillId="0" borderId="42" xfId="0" applyFont="1" applyBorder="1"/>
    <xf numFmtId="0" fontId="6" fillId="0" borderId="51" xfId="0" applyFont="1" applyBorder="1"/>
    <xf numFmtId="0" fontId="6" fillId="0" borderId="41" xfId="0" applyFont="1" applyBorder="1"/>
    <xf numFmtId="164" fontId="6" fillId="0" borderId="41" xfId="0" applyNumberFormat="1" applyFont="1" applyFill="1" applyBorder="1"/>
    <xf numFmtId="164" fontId="6" fillId="0" borderId="51" xfId="0" applyNumberFormat="1" applyFont="1" applyFill="1" applyBorder="1"/>
    <xf numFmtId="164" fontId="6" fillId="0" borderId="22" xfId="0" applyNumberFormat="1" applyFont="1" applyFill="1" applyBorder="1"/>
    <xf numFmtId="0" fontId="2" fillId="0" borderId="26" xfId="0" applyFont="1" applyBorder="1"/>
    <xf numFmtId="0" fontId="2" fillId="0" borderId="25" xfId="0" applyFont="1" applyBorder="1"/>
    <xf numFmtId="2" fontId="2" fillId="0" borderId="13" xfId="0" applyNumberFormat="1" applyFont="1" applyBorder="1"/>
    <xf numFmtId="0" fontId="2" fillId="0" borderId="52" xfId="0" applyFont="1" applyBorder="1"/>
    <xf numFmtId="0" fontId="2" fillId="0" borderId="27" xfId="0" applyFont="1" applyBorder="1"/>
    <xf numFmtId="0" fontId="2" fillId="0" borderId="35" xfId="0" applyFont="1" applyBorder="1"/>
    <xf numFmtId="164" fontId="2" fillId="0" borderId="35" xfId="0" applyNumberFormat="1" applyFont="1" applyFill="1" applyBorder="1"/>
    <xf numFmtId="0" fontId="2" fillId="0" borderId="14" xfId="0" applyFont="1" applyFill="1" applyBorder="1"/>
    <xf numFmtId="164" fontId="2" fillId="0" borderId="12" xfId="0" applyNumberFormat="1" applyFont="1" applyBorder="1"/>
    <xf numFmtId="164" fontId="6" fillId="0" borderId="13" xfId="0" applyNumberFormat="1" applyFont="1" applyBorder="1"/>
    <xf numFmtId="0" fontId="6" fillId="0" borderId="0" xfId="0" applyFont="1" applyBorder="1"/>
    <xf numFmtId="0" fontId="6" fillId="0" borderId="10" xfId="0" applyFont="1" applyFill="1" applyBorder="1"/>
    <xf numFmtId="0" fontId="6" fillId="0" borderId="31" xfId="0" applyFont="1" applyBorder="1"/>
    <xf numFmtId="0" fontId="6" fillId="0" borderId="9" xfId="0" applyFont="1" applyFill="1" applyBorder="1"/>
    <xf numFmtId="0" fontId="9" fillId="2" borderId="17" xfId="0" applyFont="1" applyFill="1" applyBorder="1"/>
    <xf numFmtId="2" fontId="6" fillId="2" borderId="53" xfId="0" applyNumberFormat="1" applyFont="1" applyFill="1" applyBorder="1"/>
    <xf numFmtId="0" fontId="6" fillId="0" borderId="28" xfId="0" applyFont="1" applyBorder="1"/>
    <xf numFmtId="0" fontId="2" fillId="2" borderId="25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2" borderId="52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2" fontId="2" fillId="0" borderId="12" xfId="0" applyNumberFormat="1" applyFont="1" applyFill="1" applyBorder="1"/>
    <xf numFmtId="164" fontId="2" fillId="0" borderId="13" xfId="0" applyNumberFormat="1" applyFont="1" applyBorder="1"/>
    <xf numFmtId="0" fontId="2" fillId="0" borderId="7" xfId="0" applyFont="1" applyBorder="1"/>
    <xf numFmtId="2" fontId="2" fillId="0" borderId="11" xfId="0" applyNumberFormat="1" applyFont="1" applyFill="1" applyBorder="1"/>
    <xf numFmtId="0" fontId="2" fillId="0" borderId="54" xfId="0" applyFont="1" applyFill="1" applyBorder="1"/>
    <xf numFmtId="164" fontId="2" fillId="0" borderId="5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vertical="center"/>
    </xf>
    <xf numFmtId="2" fontId="2" fillId="0" borderId="35" xfId="0" applyNumberFormat="1" applyFont="1" applyBorder="1"/>
    <xf numFmtId="2" fontId="2" fillId="0" borderId="26" xfId="0" applyNumberFormat="1" applyFont="1" applyBorder="1"/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2" fillId="2" borderId="39" xfId="0" applyNumberFormat="1" applyFont="1" applyFill="1" applyBorder="1"/>
    <xf numFmtId="2" fontId="2" fillId="2" borderId="41" xfId="0" applyNumberFormat="1" applyFont="1" applyFill="1" applyBorder="1"/>
    <xf numFmtId="0" fontId="2" fillId="0" borderId="54" xfId="0" applyFont="1" applyBorder="1"/>
    <xf numFmtId="0" fontId="2" fillId="0" borderId="47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64" fontId="2" fillId="0" borderId="47" xfId="0" applyNumberFormat="1" applyFont="1" applyBorder="1"/>
    <xf numFmtId="2" fontId="2" fillId="0" borderId="54" xfId="0" applyNumberFormat="1" applyFont="1" applyBorder="1"/>
    <xf numFmtId="2" fontId="2" fillId="0" borderId="47" xfId="0" applyNumberFormat="1" applyFont="1" applyBorder="1"/>
    <xf numFmtId="0" fontId="2" fillId="0" borderId="13" xfId="0" applyFont="1" applyFill="1" applyBorder="1" applyAlignment="1">
      <alignment horizontal="center"/>
    </xf>
    <xf numFmtId="0" fontId="6" fillId="0" borderId="39" xfId="0" applyFont="1" applyFill="1" applyBorder="1"/>
    <xf numFmtId="0" fontId="6" fillId="0" borderId="41" xfId="0" applyFont="1" applyFill="1" applyBorder="1"/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/>
    <xf numFmtId="0" fontId="6" fillId="0" borderId="44" xfId="0" applyFont="1" applyFill="1" applyBorder="1"/>
    <xf numFmtId="0" fontId="2" fillId="0" borderId="46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" fontId="6" fillId="0" borderId="59" xfId="0" applyNumberFormat="1" applyFont="1" applyFill="1" applyBorder="1"/>
    <xf numFmtId="1" fontId="6" fillId="0" borderId="19" xfId="0" applyNumberFormat="1" applyFont="1" applyFill="1" applyBorder="1"/>
    <xf numFmtId="1" fontId="6" fillId="0" borderId="60" xfId="0" applyNumberFormat="1" applyFont="1" applyFill="1" applyBorder="1"/>
    <xf numFmtId="1" fontId="6" fillId="0" borderId="23" xfId="0" applyNumberFormat="1" applyFont="1" applyFill="1" applyBorder="1"/>
    <xf numFmtId="0" fontId="2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6" xfId="0" applyFont="1" applyBorder="1"/>
    <xf numFmtId="0" fontId="12" fillId="0" borderId="0" xfId="0" applyFont="1"/>
    <xf numFmtId="0" fontId="12" fillId="0" borderId="16" xfId="0" applyFont="1" applyFill="1" applyBorder="1"/>
    <xf numFmtId="0" fontId="12" fillId="0" borderId="6" xfId="0" applyFont="1" applyFill="1" applyBorder="1"/>
    <xf numFmtId="0" fontId="12" fillId="0" borderId="2" xfId="0" applyFont="1" applyFill="1" applyBorder="1"/>
    <xf numFmtId="0" fontId="12" fillId="0" borderId="34" xfId="0" applyFont="1" applyBorder="1"/>
    <xf numFmtId="0" fontId="12" fillId="0" borderId="9" xfId="0" applyFont="1" applyBorder="1"/>
    <xf numFmtId="9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5" borderId="17" xfId="0" applyFont="1" applyFill="1" applyBorder="1"/>
    <xf numFmtId="0" fontId="6" fillId="5" borderId="15" xfId="0" applyFont="1" applyFill="1" applyBorder="1"/>
    <xf numFmtId="0" fontId="12" fillId="0" borderId="16" xfId="0" applyFont="1" applyBorder="1"/>
    <xf numFmtId="0" fontId="13" fillId="2" borderId="15" xfId="0" applyFont="1" applyFill="1" applyBorder="1"/>
    <xf numFmtId="0" fontId="6" fillId="2" borderId="31" xfId="0" applyFont="1" applyFill="1" applyBorder="1"/>
    <xf numFmtId="0" fontId="0" fillId="0" borderId="19" xfId="0" applyBorder="1"/>
    <xf numFmtId="0" fontId="0" fillId="0" borderId="19" xfId="0" applyBorder="1" applyAlignment="1">
      <alignment vertical="center"/>
    </xf>
    <xf numFmtId="0" fontId="0" fillId="0" borderId="61" xfId="0" applyBorder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9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9" fontId="2" fillId="0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2"/>
  <sheetViews>
    <sheetView tabSelected="1" workbookViewId="0">
      <selection activeCell="C7" sqref="C7"/>
    </sheetView>
  </sheetViews>
  <sheetFormatPr baseColWidth="10" defaultRowHeight="15" x14ac:dyDescent="0.25"/>
  <cols>
    <col min="1" max="1" width="19" customWidth="1"/>
    <col min="2" max="25" width="4.7109375" customWidth="1"/>
  </cols>
  <sheetData>
    <row r="2" spans="1:25" ht="15.75" thickBot="1" x14ac:dyDescent="0.3">
      <c r="A2" s="279" t="s">
        <v>97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24.75" customHeight="1" x14ac:dyDescent="0.25">
      <c r="A3" s="280" t="s">
        <v>0</v>
      </c>
      <c r="B3" s="283" t="s">
        <v>114</v>
      </c>
      <c r="C3" s="284"/>
      <c r="D3" s="283" t="s">
        <v>1</v>
      </c>
      <c r="E3" s="284"/>
      <c r="F3" s="283" t="s">
        <v>2</v>
      </c>
      <c r="G3" s="284"/>
      <c r="H3" s="287" t="s">
        <v>96</v>
      </c>
      <c r="I3" s="288"/>
      <c r="J3" s="283" t="s">
        <v>3</v>
      </c>
      <c r="K3" s="284"/>
      <c r="L3" s="283" t="s">
        <v>82</v>
      </c>
      <c r="M3" s="284"/>
      <c r="N3" s="283" t="s">
        <v>4</v>
      </c>
      <c r="O3" s="284"/>
      <c r="P3" s="283" t="s">
        <v>5</v>
      </c>
      <c r="Q3" s="284"/>
      <c r="R3" s="283" t="s">
        <v>6</v>
      </c>
      <c r="S3" s="284"/>
      <c r="T3" s="283" t="s">
        <v>7</v>
      </c>
      <c r="U3" s="284"/>
      <c r="V3" s="283" t="s">
        <v>8</v>
      </c>
      <c r="W3" s="284"/>
      <c r="X3" s="291" t="s">
        <v>9</v>
      </c>
      <c r="Y3" s="294" t="s">
        <v>10</v>
      </c>
    </row>
    <row r="4" spans="1:25" ht="31.5" customHeight="1" thickBot="1" x14ac:dyDescent="0.3">
      <c r="A4" s="281"/>
      <c r="B4" s="285"/>
      <c r="C4" s="286"/>
      <c r="D4" s="285"/>
      <c r="E4" s="286"/>
      <c r="F4" s="285"/>
      <c r="G4" s="286"/>
      <c r="H4" s="289"/>
      <c r="I4" s="290"/>
      <c r="J4" s="285"/>
      <c r="K4" s="286"/>
      <c r="L4" s="285"/>
      <c r="M4" s="286"/>
      <c r="N4" s="285"/>
      <c r="O4" s="286"/>
      <c r="P4" s="285"/>
      <c r="Q4" s="286"/>
      <c r="R4" s="285"/>
      <c r="S4" s="286"/>
      <c r="T4" s="285"/>
      <c r="U4" s="286"/>
      <c r="V4" s="285"/>
      <c r="W4" s="286"/>
      <c r="X4" s="292"/>
      <c r="Y4" s="295"/>
    </row>
    <row r="5" spans="1:25" ht="13.5" customHeight="1" thickBot="1" x14ac:dyDescent="0.3">
      <c r="A5" s="282"/>
      <c r="B5" s="1" t="s">
        <v>9</v>
      </c>
      <c r="C5" s="2" t="s">
        <v>10</v>
      </c>
      <c r="D5" s="3" t="s">
        <v>9</v>
      </c>
      <c r="E5" s="4" t="s">
        <v>10</v>
      </c>
      <c r="F5" s="5" t="s">
        <v>9</v>
      </c>
      <c r="G5" s="2" t="s">
        <v>10</v>
      </c>
      <c r="H5" s="6" t="s">
        <v>9</v>
      </c>
      <c r="I5" s="2" t="s">
        <v>10</v>
      </c>
      <c r="J5" s="6" t="s">
        <v>9</v>
      </c>
      <c r="K5" s="2" t="s">
        <v>10</v>
      </c>
      <c r="L5" s="5" t="s">
        <v>9</v>
      </c>
      <c r="M5" s="7" t="s">
        <v>10</v>
      </c>
      <c r="N5" s="5" t="s">
        <v>9</v>
      </c>
      <c r="O5" s="7" t="s">
        <v>10</v>
      </c>
      <c r="P5" s="5" t="s">
        <v>9</v>
      </c>
      <c r="Q5" s="7" t="s">
        <v>10</v>
      </c>
      <c r="R5" s="5" t="s">
        <v>9</v>
      </c>
      <c r="S5" s="7" t="s">
        <v>10</v>
      </c>
      <c r="T5" s="3" t="s">
        <v>9</v>
      </c>
      <c r="U5" s="7" t="s">
        <v>10</v>
      </c>
      <c r="V5" s="3" t="s">
        <v>9</v>
      </c>
      <c r="W5" s="7" t="s">
        <v>10</v>
      </c>
      <c r="X5" s="293"/>
      <c r="Y5" s="296"/>
    </row>
    <row r="6" spans="1:25" ht="11.25" customHeight="1" thickBot="1" x14ac:dyDescent="0.3">
      <c r="A6" s="257" t="s">
        <v>86</v>
      </c>
      <c r="B6" s="9"/>
      <c r="C6" s="10"/>
      <c r="D6" s="11"/>
      <c r="E6" s="12"/>
      <c r="F6" s="13"/>
      <c r="G6" s="10"/>
      <c r="H6" s="13"/>
      <c r="I6" s="10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4"/>
      <c r="V6" s="14"/>
      <c r="W6" s="14"/>
      <c r="X6" s="15"/>
      <c r="Y6" s="15"/>
    </row>
    <row r="7" spans="1:25" ht="12.95" customHeight="1" x14ac:dyDescent="0.25">
      <c r="A7" s="107" t="s">
        <v>12</v>
      </c>
      <c r="B7" s="17">
        <f>RECATEG!N7</f>
        <v>7</v>
      </c>
      <c r="C7" s="18">
        <f>(B7*100/B42)</f>
        <v>8.4337349397590362</v>
      </c>
      <c r="D7" s="17">
        <f>FF.AA.PP.!V7</f>
        <v>8</v>
      </c>
      <c r="E7" s="19">
        <f>(D7*100/D42)</f>
        <v>5.882352941176471</v>
      </c>
      <c r="F7" s="17">
        <f>CONV.UNIV!N7</f>
        <v>19</v>
      </c>
      <c r="G7" s="18">
        <f>(F7*100/F42)</f>
        <v>17.924528301886792</v>
      </c>
      <c r="H7" s="20">
        <f>Hoja10!D7</f>
        <v>15</v>
      </c>
      <c r="I7" s="18">
        <f>(H7*100/H42)</f>
        <v>36.585365853658537</v>
      </c>
      <c r="J7" s="21">
        <f>ORG.GOB.!F7</f>
        <v>5</v>
      </c>
      <c r="K7" s="18">
        <f>(J7*100/J42)</f>
        <v>7.2463768115942031</v>
      </c>
      <c r="L7" s="17">
        <f>BECAS!AP7</f>
        <v>11</v>
      </c>
      <c r="M7" s="18">
        <f>(L7*100/L42)</f>
        <v>9.4827586206896548</v>
      </c>
      <c r="N7" s="17">
        <f>BECAS!BN7</f>
        <v>2</v>
      </c>
      <c r="O7" s="18">
        <f>(N7*100/N42)</f>
        <v>25</v>
      </c>
      <c r="P7" s="21">
        <f>BECAS!AY7</f>
        <v>5</v>
      </c>
      <c r="Q7" s="18">
        <f>(P7*100/P42)</f>
        <v>5.3191489361702127</v>
      </c>
      <c r="R7" s="22">
        <f>PROY.SOC.!CE7</f>
        <v>16</v>
      </c>
      <c r="S7" s="18">
        <f>(R7*100/R42)</f>
        <v>17.777777777777779</v>
      </c>
      <c r="T7" s="23">
        <f>DEPORT.!J7</f>
        <v>3</v>
      </c>
      <c r="U7" s="18">
        <f>(T7*100/T42)</f>
        <v>5.3571428571428568</v>
      </c>
      <c r="V7" s="20">
        <f>DSCTO.HNOS.!L7</f>
        <v>52</v>
      </c>
      <c r="W7" s="18">
        <f>(V7*100/V42)</f>
        <v>11.529933481152993</v>
      </c>
      <c r="X7" s="17">
        <f t="shared" ref="X7:X12" si="0">SUM(L7,F7,D7,B7,R7,P7,V7,T7,H7,J7,N7)</f>
        <v>143</v>
      </c>
      <c r="Y7" s="18">
        <f>(X7*100/X42)</f>
        <v>11.44</v>
      </c>
    </row>
    <row r="8" spans="1:25" ht="12.95" customHeight="1" x14ac:dyDescent="0.25">
      <c r="A8" s="16" t="s">
        <v>13</v>
      </c>
      <c r="B8" s="17">
        <f>RECATEG!N8</f>
        <v>3</v>
      </c>
      <c r="C8" s="18">
        <f>(B8*100/B42)</f>
        <v>3.6144578313253013</v>
      </c>
      <c r="D8" s="17">
        <f>FF.AA.PP.!V8</f>
        <v>10</v>
      </c>
      <c r="E8" s="19">
        <f>(D8*100/D42)</f>
        <v>7.3529411764705879</v>
      </c>
      <c r="F8" s="17">
        <f>CONV.UNIV!N8</f>
        <v>4</v>
      </c>
      <c r="G8" s="18">
        <f>(F8*100/F42)</f>
        <v>3.7735849056603774</v>
      </c>
      <c r="H8" s="20">
        <f>Hoja10!D8</f>
        <v>1</v>
      </c>
      <c r="I8" s="18">
        <f>(H8*100/H42)</f>
        <v>2.4390243902439024</v>
      </c>
      <c r="J8" s="21">
        <f>ORG.GOB.!F8</f>
        <v>3</v>
      </c>
      <c r="K8" s="18">
        <f>(J8*100/J42)</f>
        <v>4.3478260869565215</v>
      </c>
      <c r="L8" s="17">
        <f>BECAS!AP8</f>
        <v>4</v>
      </c>
      <c r="M8" s="18">
        <f>(L8*100/L42)</f>
        <v>3.4482758620689653</v>
      </c>
      <c r="N8" s="17">
        <f>BECAS!BN8</f>
        <v>0</v>
      </c>
      <c r="O8" s="18">
        <f>(N8*100/N42)</f>
        <v>0</v>
      </c>
      <c r="P8" s="21">
        <f>BECAS!AY8</f>
        <v>2</v>
      </c>
      <c r="Q8" s="18">
        <f>(P8*100/P42)</f>
        <v>2.1276595744680851</v>
      </c>
      <c r="R8" s="22">
        <f>PROY.SOC.!CE8</f>
        <v>0</v>
      </c>
      <c r="S8" s="18">
        <f>(R8*100/R42)</f>
        <v>0</v>
      </c>
      <c r="T8" s="23">
        <f>DEPORT.!J8</f>
        <v>5</v>
      </c>
      <c r="U8" s="18">
        <f>(T8*100/T42)</f>
        <v>8.9285714285714288</v>
      </c>
      <c r="V8" s="20">
        <f>DSCTO.HNOS.!L8</f>
        <v>30</v>
      </c>
      <c r="W8" s="18">
        <f>(V8*100/V42)</f>
        <v>6.6518847006651889</v>
      </c>
      <c r="X8" s="17">
        <f t="shared" si="0"/>
        <v>62</v>
      </c>
      <c r="Y8" s="18">
        <f>(X8*100/X42)</f>
        <v>4.96</v>
      </c>
    </row>
    <row r="9" spans="1:25" ht="12.95" customHeight="1" x14ac:dyDescent="0.25">
      <c r="A9" s="16" t="s">
        <v>14</v>
      </c>
      <c r="B9" s="17">
        <f>RECATEG!N9</f>
        <v>1</v>
      </c>
      <c r="C9" s="18">
        <f>(B9*100/B42)</f>
        <v>1.2048192771084338</v>
      </c>
      <c r="D9" s="17">
        <f>FF.AA.PP.!V9</f>
        <v>3</v>
      </c>
      <c r="E9" s="19">
        <f>(D9*100/D42)</f>
        <v>2.2058823529411766</v>
      </c>
      <c r="F9" s="17">
        <f>CONV.UNIV!N9</f>
        <v>0</v>
      </c>
      <c r="G9" s="18">
        <f>(F9*100/F42)</f>
        <v>0</v>
      </c>
      <c r="H9" s="20">
        <f>Hoja10!D9</f>
        <v>2</v>
      </c>
      <c r="I9" s="18">
        <f>(H9*100/H42)</f>
        <v>4.8780487804878048</v>
      </c>
      <c r="J9" s="21">
        <f>ORG.GOB.!F9</f>
        <v>5</v>
      </c>
      <c r="K9" s="18">
        <f>(J9*100/J42)</f>
        <v>7.2463768115942031</v>
      </c>
      <c r="L9" s="17">
        <f>BECAS!AP9</f>
        <v>3</v>
      </c>
      <c r="M9" s="18">
        <f>(L9*100/L42)</f>
        <v>2.5862068965517242</v>
      </c>
      <c r="N9" s="17">
        <f>BECAS!BN9</f>
        <v>0</v>
      </c>
      <c r="O9" s="18">
        <f>(N9*100/N42)</f>
        <v>0</v>
      </c>
      <c r="P9" s="21">
        <f>BECAS!AY9</f>
        <v>1</v>
      </c>
      <c r="Q9" s="18">
        <f>(P9*100/P42)</f>
        <v>1.0638297872340425</v>
      </c>
      <c r="R9" s="22">
        <f>PROY.SOC.!CE9</f>
        <v>0</v>
      </c>
      <c r="S9" s="18">
        <f>(R9*100/R42)</f>
        <v>0</v>
      </c>
      <c r="T9" s="23">
        <f>DEPORT.!J9</f>
        <v>1</v>
      </c>
      <c r="U9" s="18">
        <f>(T9*100/T42)</f>
        <v>1.7857142857142858</v>
      </c>
      <c r="V9" s="20">
        <f>DSCTO.HNOS.!L9</f>
        <v>6</v>
      </c>
      <c r="W9" s="18">
        <f>(V9*100/V42)</f>
        <v>1.3303769401330376</v>
      </c>
      <c r="X9" s="17">
        <f t="shared" si="0"/>
        <v>22</v>
      </c>
      <c r="Y9" s="18">
        <f>(X9*100/X42)</f>
        <v>1.76</v>
      </c>
    </row>
    <row r="10" spans="1:25" ht="12.95" customHeight="1" x14ac:dyDescent="0.25">
      <c r="A10" s="16" t="s">
        <v>15</v>
      </c>
      <c r="B10" s="17">
        <f>RECATEG!N10</f>
        <v>2</v>
      </c>
      <c r="C10" s="18">
        <f>(B10*100/B42)</f>
        <v>2.4096385542168677</v>
      </c>
      <c r="D10" s="17">
        <f>FF.AA.PP.!V10</f>
        <v>5</v>
      </c>
      <c r="E10" s="19">
        <f>(D10*100/D42)</f>
        <v>3.6764705882352939</v>
      </c>
      <c r="F10" s="17">
        <f>CONV.UNIV!N10</f>
        <v>1</v>
      </c>
      <c r="G10" s="18">
        <f>(F10*100/F42)</f>
        <v>0.94339622641509435</v>
      </c>
      <c r="H10" s="20">
        <f>Hoja10!D10</f>
        <v>0</v>
      </c>
      <c r="I10" s="18">
        <f>(H10*100/H42)</f>
        <v>0</v>
      </c>
      <c r="J10" s="21">
        <f>ORG.GOB.!F10</f>
        <v>5</v>
      </c>
      <c r="K10" s="18">
        <f>(J10*100/J42)</f>
        <v>7.2463768115942031</v>
      </c>
      <c r="L10" s="17">
        <f>BECAS!AP10</f>
        <v>7</v>
      </c>
      <c r="M10" s="18">
        <f>(L10*100/L42)</f>
        <v>6.0344827586206895</v>
      </c>
      <c r="N10" s="17">
        <f>BECAS!BN10</f>
        <v>0</v>
      </c>
      <c r="O10" s="18">
        <f>(N10*100/N42)</f>
        <v>0</v>
      </c>
      <c r="P10" s="21">
        <f>BECAS!AY10</f>
        <v>1</v>
      </c>
      <c r="Q10" s="18">
        <f>(P10*100/P42)</f>
        <v>1.0638297872340425</v>
      </c>
      <c r="R10" s="22">
        <f>PROY.SOC.!CE10</f>
        <v>2</v>
      </c>
      <c r="S10" s="18">
        <f>(R10*100/R42)</f>
        <v>2.2222222222222223</v>
      </c>
      <c r="T10" s="23">
        <f>DEPORT.!J10</f>
        <v>0</v>
      </c>
      <c r="U10" s="18">
        <f>(T10*100/T42)</f>
        <v>0</v>
      </c>
      <c r="V10" s="20">
        <f>DSCTO.HNOS.!L10</f>
        <v>13</v>
      </c>
      <c r="W10" s="18">
        <f>(V10*100/V42)</f>
        <v>2.8824833702882482</v>
      </c>
      <c r="X10" s="17">
        <f t="shared" si="0"/>
        <v>36</v>
      </c>
      <c r="Y10" s="18">
        <f>(X10*100/X42)</f>
        <v>2.88</v>
      </c>
    </row>
    <row r="11" spans="1:25" ht="12.95" customHeight="1" x14ac:dyDescent="0.25">
      <c r="A11" s="16" t="s">
        <v>16</v>
      </c>
      <c r="B11" s="17">
        <f>RECATEG!N11</f>
        <v>1</v>
      </c>
      <c r="C11" s="18">
        <f>(B11*100/B42)</f>
        <v>1.2048192771084338</v>
      </c>
      <c r="D11" s="17">
        <f>FF.AA.PP.!V11</f>
        <v>3</v>
      </c>
      <c r="E11" s="19">
        <f>(D11*100/D42)</f>
        <v>2.2058823529411766</v>
      </c>
      <c r="F11" s="17">
        <f>CONV.UNIV!N11</f>
        <v>3</v>
      </c>
      <c r="G11" s="18">
        <f>(F11*100/F42)</f>
        <v>2.8301886792452828</v>
      </c>
      <c r="H11" s="20">
        <f>Hoja10!D11</f>
        <v>0</v>
      </c>
      <c r="I11" s="18">
        <f>(H11*100/H42)</f>
        <v>0</v>
      </c>
      <c r="J11" s="21">
        <f>ORG.GOB.!F11</f>
        <v>2</v>
      </c>
      <c r="K11" s="18">
        <f>(J11*100/J42)</f>
        <v>2.8985507246376812</v>
      </c>
      <c r="L11" s="17">
        <f>BECAS!AP11</f>
        <v>5</v>
      </c>
      <c r="M11" s="18">
        <f>(L11*100/L42)</f>
        <v>4.3103448275862073</v>
      </c>
      <c r="N11" s="17">
        <f>BECAS!BN11</f>
        <v>0</v>
      </c>
      <c r="O11" s="18">
        <f>(N11*100/N42)</f>
        <v>0</v>
      </c>
      <c r="P11" s="21">
        <f>BECAS!AY11</f>
        <v>0</v>
      </c>
      <c r="Q11" s="18">
        <f>(P11*100/P42)</f>
        <v>0</v>
      </c>
      <c r="R11" s="22">
        <f>PROY.SOC.!CE11</f>
        <v>2</v>
      </c>
      <c r="S11" s="18">
        <f>(R11*100/R42)</f>
        <v>2.2222222222222223</v>
      </c>
      <c r="T11" s="23">
        <f>DEPORT.!J11</f>
        <v>0</v>
      </c>
      <c r="U11" s="18">
        <f>(T11*100/T42)</f>
        <v>0</v>
      </c>
      <c r="V11" s="20">
        <f>DSCTO.HNOS.!L11</f>
        <v>14</v>
      </c>
      <c r="W11" s="18">
        <f>(V11*100/V42)</f>
        <v>3.1042128603104211</v>
      </c>
      <c r="X11" s="17">
        <f t="shared" si="0"/>
        <v>30</v>
      </c>
      <c r="Y11" s="18">
        <f>(X11*100/X42)</f>
        <v>2.4</v>
      </c>
    </row>
    <row r="12" spans="1:25" ht="12.95" customHeight="1" thickBot="1" x14ac:dyDescent="0.3">
      <c r="A12" s="25" t="s">
        <v>17</v>
      </c>
      <c r="B12" s="17">
        <f>RECATEG!N12</f>
        <v>0</v>
      </c>
      <c r="C12" s="18">
        <f>(B12*100/B42)</f>
        <v>0</v>
      </c>
      <c r="D12" s="17">
        <f>FF.AA.PP.!V12</f>
        <v>3</v>
      </c>
      <c r="E12" s="19">
        <f>(D12*100/D42)</f>
        <v>2.2058823529411766</v>
      </c>
      <c r="F12" s="17">
        <f>CONV.UNIV!N12</f>
        <v>3</v>
      </c>
      <c r="G12" s="18">
        <f>(F12*100/F42)</f>
        <v>2.8301886792452828</v>
      </c>
      <c r="H12" s="20">
        <f>Hoja10!D12</f>
        <v>1</v>
      </c>
      <c r="I12" s="27">
        <f>(H12*100/H42)</f>
        <v>2.4390243902439024</v>
      </c>
      <c r="J12" s="21">
        <f>ORG.GOB.!F12</f>
        <v>1</v>
      </c>
      <c r="K12" s="18">
        <f>(J12*100/J42)</f>
        <v>1.4492753623188406</v>
      </c>
      <c r="L12" s="17">
        <f>BECAS!AP12</f>
        <v>4</v>
      </c>
      <c r="M12" s="18">
        <f>(L12*100/L42)</f>
        <v>3.4482758620689653</v>
      </c>
      <c r="N12" s="17">
        <f>BECAS!BN12</f>
        <v>1</v>
      </c>
      <c r="O12" s="18">
        <f>(N12*100/N42)</f>
        <v>12.5</v>
      </c>
      <c r="P12" s="21">
        <f>BECAS!AY12</f>
        <v>5</v>
      </c>
      <c r="Q12" s="18">
        <f>(P12*100/P42)</f>
        <v>5.3191489361702127</v>
      </c>
      <c r="R12" s="22">
        <f>PROY.SOC.!CE12</f>
        <v>1</v>
      </c>
      <c r="S12" s="18">
        <f>(R12*100/R42)</f>
        <v>1.1111111111111112</v>
      </c>
      <c r="T12" s="23">
        <f>DEPORT.!J12</f>
        <v>2</v>
      </c>
      <c r="U12" s="18">
        <f>(T12*100/T42)</f>
        <v>3.5714285714285716</v>
      </c>
      <c r="V12" s="20">
        <f>DSCTO.HNOS.!L12</f>
        <v>10</v>
      </c>
      <c r="W12" s="18">
        <f>(V12*100/V42)</f>
        <v>2.2172949002217295</v>
      </c>
      <c r="X12" s="17">
        <f t="shared" si="0"/>
        <v>31</v>
      </c>
      <c r="Y12" s="27">
        <f>(X12*100/X42)</f>
        <v>2.48</v>
      </c>
    </row>
    <row r="13" spans="1:25" ht="12.75" customHeight="1" thickBot="1" x14ac:dyDescent="0.3">
      <c r="A13" s="29" t="s">
        <v>18</v>
      </c>
      <c r="B13" s="30">
        <f>SUM(B7:B12)</f>
        <v>14</v>
      </c>
      <c r="C13" s="31">
        <f t="shared" ref="C13:H13" si="1">SUM(C7:C12)</f>
        <v>16.867469879518072</v>
      </c>
      <c r="D13" s="30">
        <f t="shared" si="1"/>
        <v>32</v>
      </c>
      <c r="E13" s="32">
        <f t="shared" si="1"/>
        <v>23.529411764705884</v>
      </c>
      <c r="F13" s="30">
        <f t="shared" si="1"/>
        <v>30</v>
      </c>
      <c r="G13" s="31">
        <f t="shared" si="1"/>
        <v>28.301886792452827</v>
      </c>
      <c r="H13" s="33">
        <f t="shared" si="1"/>
        <v>19</v>
      </c>
      <c r="I13" s="34">
        <f>SUM(I7:I12)</f>
        <v>46.341463414634141</v>
      </c>
      <c r="J13" s="35">
        <f t="shared" ref="J13:W13" si="2">SUM(J7:J12)</f>
        <v>21</v>
      </c>
      <c r="K13" s="31">
        <f t="shared" si="2"/>
        <v>30.434782608695652</v>
      </c>
      <c r="L13" s="30">
        <f t="shared" si="2"/>
        <v>34</v>
      </c>
      <c r="M13" s="31">
        <f t="shared" si="2"/>
        <v>29.310344827586203</v>
      </c>
      <c r="N13" s="30">
        <f>SUM(N7:N12)</f>
        <v>3</v>
      </c>
      <c r="O13" s="31">
        <f>SUM(O7:O12)</f>
        <v>37.5</v>
      </c>
      <c r="P13" s="35">
        <f t="shared" si="2"/>
        <v>14</v>
      </c>
      <c r="Q13" s="31">
        <f t="shared" si="2"/>
        <v>14.893617021276594</v>
      </c>
      <c r="R13" s="36">
        <f>SUM(R7:R12)</f>
        <v>21</v>
      </c>
      <c r="S13" s="31">
        <f t="shared" si="2"/>
        <v>23.333333333333332</v>
      </c>
      <c r="T13" s="37">
        <f t="shared" si="2"/>
        <v>11</v>
      </c>
      <c r="U13" s="31">
        <f t="shared" si="2"/>
        <v>19.642857142857142</v>
      </c>
      <c r="V13" s="38">
        <f t="shared" si="2"/>
        <v>125</v>
      </c>
      <c r="W13" s="31">
        <f t="shared" si="2"/>
        <v>27.716186252771621</v>
      </c>
      <c r="X13" s="30">
        <f>SUM(X7:X12)</f>
        <v>324</v>
      </c>
      <c r="Y13" s="31">
        <f>SUM(Y7:Y12)</f>
        <v>25.919999999999998</v>
      </c>
    </row>
    <row r="14" spans="1:25" ht="11.25" customHeight="1" thickBot="1" x14ac:dyDescent="0.3">
      <c r="A14" s="257" t="s">
        <v>19</v>
      </c>
      <c r="B14" s="40"/>
      <c r="C14" s="15"/>
      <c r="D14" s="24"/>
      <c r="E14" s="41"/>
      <c r="F14" s="24"/>
      <c r="G14" s="15"/>
      <c r="H14" s="42"/>
      <c r="I14" s="43"/>
      <c r="J14" s="15"/>
      <c r="K14" s="15"/>
      <c r="L14" s="15"/>
      <c r="M14" s="15"/>
      <c r="N14" s="15"/>
      <c r="O14" s="15"/>
      <c r="P14" s="15"/>
      <c r="Q14" s="15"/>
      <c r="R14" s="44"/>
      <c r="S14" s="15"/>
      <c r="T14" s="44"/>
      <c r="U14" s="15"/>
      <c r="V14" s="42"/>
      <c r="W14" s="15"/>
      <c r="X14" s="15"/>
      <c r="Y14" s="15"/>
    </row>
    <row r="15" spans="1:25" ht="12.95" customHeight="1" x14ac:dyDescent="0.25">
      <c r="A15" s="107" t="s">
        <v>20</v>
      </c>
      <c r="B15" s="17">
        <f>RECATEG!N15</f>
        <v>1</v>
      </c>
      <c r="C15" s="18">
        <f>(B15*100/B42)</f>
        <v>1.2048192771084338</v>
      </c>
      <c r="D15" s="17">
        <f>FF.AA.PP.!V15</f>
        <v>4</v>
      </c>
      <c r="E15" s="19">
        <f>(D15*100/D42)</f>
        <v>2.9411764705882355</v>
      </c>
      <c r="F15" s="17">
        <f>CONV.UNIV!N15</f>
        <v>3</v>
      </c>
      <c r="G15" s="18">
        <f>(F15*100/F42)</f>
        <v>2.8301886792452828</v>
      </c>
      <c r="H15" s="20">
        <f>Hoja10!D15</f>
        <v>3</v>
      </c>
      <c r="I15" s="18">
        <f>(H15*100/H42)</f>
        <v>7.3170731707317076</v>
      </c>
      <c r="J15" s="21">
        <f>ORG.GOB.!F15</f>
        <v>2</v>
      </c>
      <c r="K15" s="18">
        <f>(J15*100/J42)</f>
        <v>2.8985507246376812</v>
      </c>
      <c r="L15" s="17">
        <f>BECAS!AP15</f>
        <v>5</v>
      </c>
      <c r="M15" s="18">
        <f>(L15*100/L42)</f>
        <v>4.3103448275862073</v>
      </c>
      <c r="N15" s="17">
        <f>BECAS!BN15</f>
        <v>0</v>
      </c>
      <c r="O15" s="18">
        <f>(N15*100/N42)</f>
        <v>0</v>
      </c>
      <c r="P15" s="21">
        <f>BECAS!AY15</f>
        <v>4</v>
      </c>
      <c r="Q15" s="18">
        <f>(P15*100/P42)</f>
        <v>4.2553191489361701</v>
      </c>
      <c r="R15" s="22">
        <f>PROY.SOC.!CE15</f>
        <v>2</v>
      </c>
      <c r="S15" s="18">
        <f>(R15*100/R42)</f>
        <v>2.2222222222222223</v>
      </c>
      <c r="T15" s="23">
        <f>DEPORT.!J15</f>
        <v>2</v>
      </c>
      <c r="U15" s="18">
        <f>(T15*100/T42)</f>
        <v>3.5714285714285716</v>
      </c>
      <c r="V15" s="20">
        <f>DSCTO.HNOS.!L15</f>
        <v>0</v>
      </c>
      <c r="W15" s="18">
        <f>(V15*100/V42)</f>
        <v>0</v>
      </c>
      <c r="X15" s="17">
        <f t="shared" ref="X15:X25" si="3">SUM(L15,F15,D15,B15,R15,P15,V15,T15,H15,J15,N15)</f>
        <v>26</v>
      </c>
      <c r="Y15" s="18">
        <f>(X15*100/X42)</f>
        <v>2.08</v>
      </c>
    </row>
    <row r="16" spans="1:25" ht="12.95" customHeight="1" x14ac:dyDescent="0.25">
      <c r="A16" s="16" t="s">
        <v>21</v>
      </c>
      <c r="B16" s="17">
        <f>RECATEG!N16</f>
        <v>3</v>
      </c>
      <c r="C16" s="18">
        <f>(B16*100/B42)</f>
        <v>3.6144578313253013</v>
      </c>
      <c r="D16" s="17">
        <f>FF.AA.PP.!V16</f>
        <v>2</v>
      </c>
      <c r="E16" s="19">
        <f>(D16*100/D42)</f>
        <v>1.4705882352941178</v>
      </c>
      <c r="F16" s="17">
        <f>CONV.UNIV!N16</f>
        <v>2</v>
      </c>
      <c r="G16" s="18">
        <f>(F16*100/F42)</f>
        <v>1.8867924528301887</v>
      </c>
      <c r="H16" s="20">
        <f>Hoja10!D16</f>
        <v>0</v>
      </c>
      <c r="I16" s="18">
        <f>(H16*100/H42)</f>
        <v>0</v>
      </c>
      <c r="J16" s="21">
        <f>ORG.GOB.!F16</f>
        <v>0</v>
      </c>
      <c r="K16" s="18">
        <f>(J16*100/J42)</f>
        <v>0</v>
      </c>
      <c r="L16" s="17">
        <f>BECAS!AP16</f>
        <v>2</v>
      </c>
      <c r="M16" s="18">
        <f>(L16*100/L42)</f>
        <v>1.7241379310344827</v>
      </c>
      <c r="N16" s="17">
        <f>BECAS!BN16</f>
        <v>0</v>
      </c>
      <c r="O16" s="18">
        <f>(N16*100/N42)</f>
        <v>0</v>
      </c>
      <c r="P16" s="21">
        <f>BECAS!AY16</f>
        <v>1</v>
      </c>
      <c r="Q16" s="18">
        <f>(P16*100/P42)</f>
        <v>1.0638297872340425</v>
      </c>
      <c r="R16" s="22">
        <f>PROY.SOC.!CE16</f>
        <v>4</v>
      </c>
      <c r="S16" s="18">
        <f>(R16*100/R42)</f>
        <v>4.4444444444444446</v>
      </c>
      <c r="T16" s="23">
        <f>DEPORT.!J16</f>
        <v>1</v>
      </c>
      <c r="U16" s="18">
        <f>(T16*100/T42)</f>
        <v>1.7857142857142858</v>
      </c>
      <c r="V16" s="20">
        <f>DSCTO.HNOS.!L16</f>
        <v>10</v>
      </c>
      <c r="W16" s="18">
        <f>(V16*100/V42)</f>
        <v>2.2172949002217295</v>
      </c>
      <c r="X16" s="17">
        <f t="shared" si="3"/>
        <v>25</v>
      </c>
      <c r="Y16" s="18">
        <f>(X16*100/X42)</f>
        <v>2</v>
      </c>
    </row>
    <row r="17" spans="1:25" ht="12.95" customHeight="1" x14ac:dyDescent="0.25">
      <c r="A17" s="16" t="s">
        <v>22</v>
      </c>
      <c r="B17" s="17">
        <f>RECATEG!N17</f>
        <v>3</v>
      </c>
      <c r="C17" s="18">
        <f>(B17*100/B42)</f>
        <v>3.6144578313253013</v>
      </c>
      <c r="D17" s="17">
        <f>FF.AA.PP.!V17</f>
        <v>8</v>
      </c>
      <c r="E17" s="19">
        <f>(D17*100/D42)</f>
        <v>5.882352941176471</v>
      </c>
      <c r="F17" s="17">
        <f>CONV.UNIV!N17</f>
        <v>5</v>
      </c>
      <c r="G17" s="18">
        <f>(F17*100/F42)</f>
        <v>4.716981132075472</v>
      </c>
      <c r="H17" s="20">
        <f>Hoja10!D17</f>
        <v>2</v>
      </c>
      <c r="I17" s="18">
        <f>(H17*100/H42)</f>
        <v>4.8780487804878048</v>
      </c>
      <c r="J17" s="21">
        <f>ORG.GOB.!F17</f>
        <v>2</v>
      </c>
      <c r="K17" s="18">
        <f>(J17*100/J42)</f>
        <v>2.8985507246376812</v>
      </c>
      <c r="L17" s="17">
        <f>BECAS!AP17</f>
        <v>3</v>
      </c>
      <c r="M17" s="18">
        <f>(L17*100/L42)</f>
        <v>2.5862068965517242</v>
      </c>
      <c r="N17" s="17">
        <f>BECAS!BN17</f>
        <v>0</v>
      </c>
      <c r="O17" s="18">
        <f>(N17*100/N42)</f>
        <v>0</v>
      </c>
      <c r="P17" s="21">
        <f>BECAS!AY17</f>
        <v>0</v>
      </c>
      <c r="Q17" s="18">
        <f>(P17*100/P42)</f>
        <v>0</v>
      </c>
      <c r="R17" s="22">
        <f>PROY.SOC.!CE17</f>
        <v>3</v>
      </c>
      <c r="S17" s="18">
        <f>(R17*100/R42)</f>
        <v>3.3333333333333335</v>
      </c>
      <c r="T17" s="23">
        <f>DEPORT.!J17</f>
        <v>1</v>
      </c>
      <c r="U17" s="18">
        <f>(T17*100/T42)</f>
        <v>1.7857142857142858</v>
      </c>
      <c r="V17" s="20">
        <f>DSCTO.HNOS.!L17</f>
        <v>22</v>
      </c>
      <c r="W17" s="18">
        <f>(V17*100/V42)</f>
        <v>4.8780487804878048</v>
      </c>
      <c r="X17" s="17">
        <f t="shared" si="3"/>
        <v>49</v>
      </c>
      <c r="Y17" s="18">
        <f>(X17*100/X42)</f>
        <v>3.92</v>
      </c>
    </row>
    <row r="18" spans="1:25" ht="12.95" customHeight="1" x14ac:dyDescent="0.25">
      <c r="A18" s="16" t="s">
        <v>23</v>
      </c>
      <c r="B18" s="17">
        <f>RECATEG!N18</f>
        <v>2</v>
      </c>
      <c r="C18" s="18">
        <f>(B18*100/B42)</f>
        <v>2.4096385542168677</v>
      </c>
      <c r="D18" s="17">
        <f>FF.AA.PP.!V18</f>
        <v>8</v>
      </c>
      <c r="E18" s="19">
        <f>(D18*100/D42)</f>
        <v>5.882352941176471</v>
      </c>
      <c r="F18" s="17">
        <f>CONV.UNIV!N18</f>
        <v>5</v>
      </c>
      <c r="G18" s="18">
        <f>(F18*100/F42)</f>
        <v>4.716981132075472</v>
      </c>
      <c r="H18" s="20">
        <f>Hoja10!D18</f>
        <v>1</v>
      </c>
      <c r="I18" s="18">
        <f>(H18*100/H42)</f>
        <v>2.4390243902439024</v>
      </c>
      <c r="J18" s="21">
        <f>ORG.GOB.!F18</f>
        <v>0</v>
      </c>
      <c r="K18" s="18">
        <f>(J18*100/J42)</f>
        <v>0</v>
      </c>
      <c r="L18" s="17">
        <f>BECAS!AP18</f>
        <v>5</v>
      </c>
      <c r="M18" s="18">
        <f>(L18*100/L42)</f>
        <v>4.3103448275862073</v>
      </c>
      <c r="N18" s="17">
        <f>BECAS!BN18</f>
        <v>1</v>
      </c>
      <c r="O18" s="18">
        <f>(N18*100/N42)</f>
        <v>12.5</v>
      </c>
      <c r="P18" s="21">
        <f>BECAS!AY18</f>
        <v>4</v>
      </c>
      <c r="Q18" s="18">
        <f>(P18*100/P42)</f>
        <v>4.2553191489361701</v>
      </c>
      <c r="R18" s="22">
        <f>PROY.SOC.!CE18</f>
        <v>6</v>
      </c>
      <c r="S18" s="18">
        <f>(R18*100/R42)</f>
        <v>6.666666666666667</v>
      </c>
      <c r="T18" s="23">
        <f>DEPORT.!J18</f>
        <v>4</v>
      </c>
      <c r="U18" s="18">
        <f>(T18*100/T42)</f>
        <v>7.1428571428571432</v>
      </c>
      <c r="V18" s="20">
        <f>DSCTO.HNOS.!L18</f>
        <v>28</v>
      </c>
      <c r="W18" s="18">
        <f>(V18*100/V42)</f>
        <v>6.2084257206208422</v>
      </c>
      <c r="X18" s="17">
        <f t="shared" si="3"/>
        <v>64</v>
      </c>
      <c r="Y18" s="18">
        <f>(X18*100/X42)</f>
        <v>5.12</v>
      </c>
    </row>
    <row r="19" spans="1:25" ht="12.95" customHeight="1" x14ac:dyDescent="0.25">
      <c r="A19" s="16" t="s">
        <v>24</v>
      </c>
      <c r="B19" s="17">
        <f>RECATEG!N19</f>
        <v>4</v>
      </c>
      <c r="C19" s="18">
        <f>(B19*100/B42)</f>
        <v>4.8192771084337354</v>
      </c>
      <c r="D19" s="17">
        <f>FF.AA.PP.!V19</f>
        <v>7</v>
      </c>
      <c r="E19" s="19">
        <f>(D19*100/D42)</f>
        <v>5.1470588235294121</v>
      </c>
      <c r="F19" s="17">
        <f>CONV.UNIV!N19</f>
        <v>10</v>
      </c>
      <c r="G19" s="18">
        <f>(F19*100/F42)</f>
        <v>9.433962264150944</v>
      </c>
      <c r="H19" s="20">
        <f>Hoja10!D19</f>
        <v>2</v>
      </c>
      <c r="I19" s="18">
        <f>(H19*100/H42)</f>
        <v>4.8780487804878048</v>
      </c>
      <c r="J19" s="21">
        <f>ORG.GOB.!F19</f>
        <v>5</v>
      </c>
      <c r="K19" s="18">
        <f>(J19*100/J42)</f>
        <v>7.2463768115942031</v>
      </c>
      <c r="L19" s="17">
        <f>BECAS!AP19</f>
        <v>12</v>
      </c>
      <c r="M19" s="18">
        <f>(L19*100/L42)</f>
        <v>10.344827586206897</v>
      </c>
      <c r="N19" s="17">
        <f>BECAS!BN19</f>
        <v>2</v>
      </c>
      <c r="O19" s="18">
        <f>(N19*100/N42)</f>
        <v>25</v>
      </c>
      <c r="P19" s="21">
        <f>BECAS!AY19</f>
        <v>3</v>
      </c>
      <c r="Q19" s="18">
        <f>(P19*100/P42)</f>
        <v>3.1914893617021276</v>
      </c>
      <c r="R19" s="22">
        <f>PROY.SOC.!CE19</f>
        <v>6</v>
      </c>
      <c r="S19" s="18">
        <f>(R19*100/R42)</f>
        <v>6.666666666666667</v>
      </c>
      <c r="T19" s="23">
        <f>DEPORT.!J19</f>
        <v>7</v>
      </c>
      <c r="U19" s="18">
        <f>(T19*100/T42)</f>
        <v>12.5</v>
      </c>
      <c r="V19" s="20">
        <f>DSCTO.HNOS.!L19</f>
        <v>41</v>
      </c>
      <c r="W19" s="18">
        <f>(V19*100/V42)</f>
        <v>9.0909090909090917</v>
      </c>
      <c r="X19" s="17">
        <f t="shared" si="3"/>
        <v>99</v>
      </c>
      <c r="Y19" s="18">
        <f>(X19*100/X42)</f>
        <v>7.92</v>
      </c>
    </row>
    <row r="20" spans="1:25" ht="12.95" customHeight="1" x14ac:dyDescent="0.25">
      <c r="A20" s="16" t="s">
        <v>83</v>
      </c>
      <c r="B20" s="17">
        <f>RECATEG!N20</f>
        <v>6</v>
      </c>
      <c r="C20" s="18">
        <f>(B20*100/B42)</f>
        <v>7.2289156626506026</v>
      </c>
      <c r="D20" s="17">
        <f>FF.AA.PP.!V20</f>
        <v>8</v>
      </c>
      <c r="E20" s="19">
        <f>(D20*100/D42)</f>
        <v>5.882352941176471</v>
      </c>
      <c r="F20" s="17">
        <f>CONV.UNIV!N20</f>
        <v>5</v>
      </c>
      <c r="G20" s="18">
        <f>(F20*100/F42)</f>
        <v>4.716981132075472</v>
      </c>
      <c r="H20" s="20">
        <f>Hoja10!D20</f>
        <v>2</v>
      </c>
      <c r="I20" s="18">
        <f>(H20*100/H42)</f>
        <v>4.8780487804878048</v>
      </c>
      <c r="J20" s="21">
        <f>ORG.GOB.!F20</f>
        <v>0</v>
      </c>
      <c r="K20" s="18">
        <f>(J20*100/J42)</f>
        <v>0</v>
      </c>
      <c r="L20" s="17">
        <f>BECAS!AP20</f>
        <v>4</v>
      </c>
      <c r="M20" s="18">
        <f>(L20*100/L42)</f>
        <v>3.4482758620689653</v>
      </c>
      <c r="N20" s="17">
        <f>BECAS!BN20</f>
        <v>0</v>
      </c>
      <c r="O20" s="18">
        <f>(N20*100/N42)</f>
        <v>0</v>
      </c>
      <c r="P20" s="21">
        <f>BECAS!AY20</f>
        <v>3</v>
      </c>
      <c r="Q20" s="18">
        <f>(P20*100/P42)</f>
        <v>3.1914893617021276</v>
      </c>
      <c r="R20" s="22">
        <f>PROY.SOC.!CE20</f>
        <v>2</v>
      </c>
      <c r="S20" s="18">
        <f>(R20*100/R42)</f>
        <v>2.2222222222222223</v>
      </c>
      <c r="T20" s="23">
        <f>DEPORT.!J20</f>
        <v>1</v>
      </c>
      <c r="U20" s="18">
        <f>(T20*100/T42)</f>
        <v>1.7857142857142858</v>
      </c>
      <c r="V20" s="20">
        <f>DSCTO.HNOS.!L20</f>
        <v>13</v>
      </c>
      <c r="W20" s="18">
        <f>(V20*100/V42)</f>
        <v>2.8824833702882482</v>
      </c>
      <c r="X20" s="17">
        <f t="shared" si="3"/>
        <v>44</v>
      </c>
      <c r="Y20" s="18">
        <f>(X20*100/X42)</f>
        <v>3.52</v>
      </c>
    </row>
    <row r="21" spans="1:25" ht="12.95" customHeight="1" x14ac:dyDescent="0.25">
      <c r="A21" s="16" t="s">
        <v>85</v>
      </c>
      <c r="B21" s="17">
        <f>RECATEG!N21</f>
        <v>4</v>
      </c>
      <c r="C21" s="18">
        <f>(B21*100/B42)</f>
        <v>4.8192771084337354</v>
      </c>
      <c r="D21" s="17">
        <f>FF.AA.PP.!V21</f>
        <v>8</v>
      </c>
      <c r="E21" s="19">
        <f>(D21*100/D42)</f>
        <v>5.882352941176471</v>
      </c>
      <c r="F21" s="17">
        <f>CONV.UNIV!N21</f>
        <v>3</v>
      </c>
      <c r="G21" s="18">
        <f>(F21*100/F42)</f>
        <v>2.8301886792452828</v>
      </c>
      <c r="H21" s="20">
        <f>Hoja10!D21</f>
        <v>0</v>
      </c>
      <c r="I21" s="18">
        <f>(H21*100/H42)</f>
        <v>0</v>
      </c>
      <c r="J21" s="21">
        <f>ORG.GOB.!F21</f>
        <v>1</v>
      </c>
      <c r="K21" s="18">
        <f>(J21*100/J42)</f>
        <v>1.4492753623188406</v>
      </c>
      <c r="L21" s="17">
        <f>BECAS!AP21</f>
        <v>2</v>
      </c>
      <c r="M21" s="18">
        <f>(L21*100/L42)</f>
        <v>1.7241379310344827</v>
      </c>
      <c r="N21" s="17">
        <f>BECAS!BN21</f>
        <v>0</v>
      </c>
      <c r="O21" s="18">
        <f>(N21*100/N42)</f>
        <v>0</v>
      </c>
      <c r="P21" s="21">
        <f>BECAS!AY21</f>
        <v>4</v>
      </c>
      <c r="Q21" s="18">
        <f>(P21*100/P42)</f>
        <v>4.2553191489361701</v>
      </c>
      <c r="R21" s="22">
        <f>PROY.SOC.!CE21</f>
        <v>4</v>
      </c>
      <c r="S21" s="18">
        <f>(R21*100/R42)</f>
        <v>4.4444444444444446</v>
      </c>
      <c r="T21" s="23">
        <f>DEPORT.!J21</f>
        <v>3</v>
      </c>
      <c r="U21" s="18">
        <f>(T21*100/T42)</f>
        <v>5.3571428571428568</v>
      </c>
      <c r="V21" s="20">
        <f>DSCTO.HNOS.!L21</f>
        <v>18</v>
      </c>
      <c r="W21" s="18">
        <f>(V21*100/V42)</f>
        <v>3.9911308203991132</v>
      </c>
      <c r="X21" s="17">
        <f t="shared" si="3"/>
        <v>47</v>
      </c>
      <c r="Y21" s="18">
        <f>(X21*100/X42)</f>
        <v>3.76</v>
      </c>
    </row>
    <row r="22" spans="1:25" ht="12.95" customHeight="1" x14ac:dyDescent="0.25">
      <c r="A22" s="16" t="s">
        <v>25</v>
      </c>
      <c r="B22" s="17">
        <f>RECATEG!N22</f>
        <v>4</v>
      </c>
      <c r="C22" s="18">
        <f>(B22*100/B42)</f>
        <v>4.8192771084337354</v>
      </c>
      <c r="D22" s="17">
        <f>FF.AA.PP.!V22</f>
        <v>1</v>
      </c>
      <c r="E22" s="19">
        <f>(D22*100/D42)</f>
        <v>0.73529411764705888</v>
      </c>
      <c r="F22" s="17">
        <f>CONV.UNIV!N22</f>
        <v>3</v>
      </c>
      <c r="G22" s="18">
        <f>(F22*100/F42)</f>
        <v>2.8301886792452828</v>
      </c>
      <c r="H22" s="20">
        <f>Hoja10!D22</f>
        <v>0</v>
      </c>
      <c r="I22" s="18">
        <f>(H22*100/H42)</f>
        <v>0</v>
      </c>
      <c r="J22" s="21">
        <f>ORG.GOB.!F22</f>
        <v>1</v>
      </c>
      <c r="K22" s="18">
        <f>(J22*100/J42)</f>
        <v>1.4492753623188406</v>
      </c>
      <c r="L22" s="17">
        <f>BECAS!AP22</f>
        <v>1</v>
      </c>
      <c r="M22" s="18">
        <f>(L22*100/L42)</f>
        <v>0.86206896551724133</v>
      </c>
      <c r="N22" s="17">
        <f>BECAS!BN22</f>
        <v>0</v>
      </c>
      <c r="O22" s="18">
        <f>(N22*100/N42)</f>
        <v>0</v>
      </c>
      <c r="P22" s="21">
        <f>BECAS!AY22</f>
        <v>1</v>
      </c>
      <c r="Q22" s="18">
        <f>(P22*100/P42)</f>
        <v>1.0638297872340425</v>
      </c>
      <c r="R22" s="22">
        <f>PROY.SOC.!CE22</f>
        <v>2</v>
      </c>
      <c r="S22" s="18">
        <f>(R22*100/R42)</f>
        <v>2.2222222222222223</v>
      </c>
      <c r="T22" s="23">
        <f>DEPORT.!J22</f>
        <v>0</v>
      </c>
      <c r="U22" s="18">
        <f>(T22*100/T42)</f>
        <v>0</v>
      </c>
      <c r="V22" s="20">
        <f>DSCTO.HNOS.!L22</f>
        <v>24</v>
      </c>
      <c r="W22" s="18">
        <f>(V22*100/V42)</f>
        <v>5.3215077605321506</v>
      </c>
      <c r="X22" s="17">
        <f t="shared" si="3"/>
        <v>37</v>
      </c>
      <c r="Y22" s="18">
        <f>(X22*100/X42)</f>
        <v>2.96</v>
      </c>
    </row>
    <row r="23" spans="1:25" ht="12.95" customHeight="1" x14ac:dyDescent="0.25">
      <c r="A23" s="16" t="s">
        <v>26</v>
      </c>
      <c r="B23" s="17">
        <f>RECATEG!N23</f>
        <v>0</v>
      </c>
      <c r="C23" s="18">
        <f>(B23*100/B42)</f>
        <v>0</v>
      </c>
      <c r="D23" s="17">
        <f>FF.AA.PP.!V23</f>
        <v>1</v>
      </c>
      <c r="E23" s="19">
        <f>(D23*100/D42)</f>
        <v>0.73529411764705888</v>
      </c>
      <c r="F23" s="17">
        <f>CONV.UNIV!N23</f>
        <v>2</v>
      </c>
      <c r="G23" s="18">
        <f>(F23*100/F42)</f>
        <v>1.8867924528301887</v>
      </c>
      <c r="H23" s="20">
        <f>Hoja10!D23</f>
        <v>1</v>
      </c>
      <c r="I23" s="18">
        <f>(H23*100/H42)</f>
        <v>2.4390243902439024</v>
      </c>
      <c r="J23" s="21">
        <f>ORG.GOB.!F23</f>
        <v>4</v>
      </c>
      <c r="K23" s="18">
        <f>(J23*100/J42)</f>
        <v>5.7971014492753623</v>
      </c>
      <c r="L23" s="17">
        <f>BECAS!AP23</f>
        <v>2</v>
      </c>
      <c r="M23" s="18">
        <f>(L23*100/L42)</f>
        <v>1.7241379310344827</v>
      </c>
      <c r="N23" s="17">
        <f>BECAS!BN23</f>
        <v>0</v>
      </c>
      <c r="O23" s="18">
        <f>(N23*100/N42)</f>
        <v>0</v>
      </c>
      <c r="P23" s="21">
        <f>BECAS!AY23</f>
        <v>6</v>
      </c>
      <c r="Q23" s="18">
        <f>(P23*100/P42)</f>
        <v>6.3829787234042552</v>
      </c>
      <c r="R23" s="22">
        <f>PROY.SOC.!CE23</f>
        <v>1</v>
      </c>
      <c r="S23" s="18">
        <f>(R23*100/R42)</f>
        <v>1.1111111111111112</v>
      </c>
      <c r="T23" s="23">
        <f>DEPORT.!J23</f>
        <v>1</v>
      </c>
      <c r="U23" s="18">
        <f>(T23*100/T42)</f>
        <v>1.7857142857142858</v>
      </c>
      <c r="V23" s="20">
        <f>DSCTO.HNOS.!L23</f>
        <v>9</v>
      </c>
      <c r="W23" s="18">
        <f>(V23*100/V42)</f>
        <v>1.9955654101995566</v>
      </c>
      <c r="X23" s="17">
        <f t="shared" si="3"/>
        <v>27</v>
      </c>
      <c r="Y23" s="18">
        <f>(X23*100/X42)</f>
        <v>2.16</v>
      </c>
    </row>
    <row r="24" spans="1:25" ht="12.95" customHeight="1" x14ac:dyDescent="0.25">
      <c r="A24" s="16" t="s">
        <v>27</v>
      </c>
      <c r="B24" s="17">
        <f>RECATEG!N24</f>
        <v>1</v>
      </c>
      <c r="C24" s="18">
        <f>(B24*100/B42)</f>
        <v>1.2048192771084338</v>
      </c>
      <c r="D24" s="17">
        <f>FF.AA.PP.!V24</f>
        <v>0</v>
      </c>
      <c r="E24" s="19">
        <f>(D24*100/D42)</f>
        <v>0</v>
      </c>
      <c r="F24" s="17">
        <f>CONV.UNIV!N24</f>
        <v>0</v>
      </c>
      <c r="G24" s="18">
        <f>(F24*100/F42)</f>
        <v>0</v>
      </c>
      <c r="H24" s="20">
        <f>Hoja10!D24</f>
        <v>0</v>
      </c>
      <c r="I24" s="18">
        <f>(H24*100/H42)</f>
        <v>0</v>
      </c>
      <c r="J24" s="21">
        <f>ORG.GOB.!F24</f>
        <v>1</v>
      </c>
      <c r="K24" s="18">
        <f>(J24*100/J42)</f>
        <v>1.4492753623188406</v>
      </c>
      <c r="L24" s="17">
        <f>BECAS!AP24</f>
        <v>1</v>
      </c>
      <c r="M24" s="18">
        <f>(L24*100/L42)</f>
        <v>0.86206896551724133</v>
      </c>
      <c r="N24" s="17">
        <f>BECAS!BN24</f>
        <v>0</v>
      </c>
      <c r="O24" s="18">
        <f>(N24*100/N42)</f>
        <v>0</v>
      </c>
      <c r="P24" s="21">
        <f>BECAS!AY24</f>
        <v>0</v>
      </c>
      <c r="Q24" s="18">
        <f>(P24*100/P42)</f>
        <v>0</v>
      </c>
      <c r="R24" s="22">
        <f>PROY.SOC.!CE24</f>
        <v>0</v>
      </c>
      <c r="S24" s="18">
        <f>(R24*100/R42)</f>
        <v>0</v>
      </c>
      <c r="T24" s="23">
        <f>DEPORT.!J24</f>
        <v>0</v>
      </c>
      <c r="U24" s="18">
        <f>(T24*100/T42)</f>
        <v>0</v>
      </c>
      <c r="V24" s="20">
        <f>DSCTO.HNOS.!L24</f>
        <v>2</v>
      </c>
      <c r="W24" s="18">
        <f>(V24*100/V42)</f>
        <v>0.44345898004434592</v>
      </c>
      <c r="X24" s="17">
        <f t="shared" si="3"/>
        <v>5</v>
      </c>
      <c r="Y24" s="18">
        <f>(X24*100/X42)</f>
        <v>0.4</v>
      </c>
    </row>
    <row r="25" spans="1:25" ht="12.95" customHeight="1" thickBot="1" x14ac:dyDescent="0.3">
      <c r="A25" s="25" t="s">
        <v>28</v>
      </c>
      <c r="B25" s="17">
        <f>RECATEG!N25</f>
        <v>21</v>
      </c>
      <c r="C25" s="18">
        <f>(B25*100/B42)</f>
        <v>25.301204819277107</v>
      </c>
      <c r="D25" s="17">
        <f>FF.AA.PP.!V25</f>
        <v>1</v>
      </c>
      <c r="E25" s="19">
        <f>(D25*100/D42)</f>
        <v>0.73529411764705888</v>
      </c>
      <c r="F25" s="17">
        <f>CONV.UNIV!N25</f>
        <v>5</v>
      </c>
      <c r="G25" s="18">
        <f>(F25*100/F42)</f>
        <v>4.716981132075472</v>
      </c>
      <c r="H25" s="20">
        <f>Hoja10!D25</f>
        <v>1</v>
      </c>
      <c r="I25" s="18">
        <f>(H25*100/H42)</f>
        <v>2.4390243902439024</v>
      </c>
      <c r="J25" s="21">
        <f>ORG.GOB.!F25</f>
        <v>1</v>
      </c>
      <c r="K25" s="18">
        <f>(J25*100/J42)</f>
        <v>1.4492753623188406</v>
      </c>
      <c r="L25" s="17">
        <f>BECAS!AP25</f>
        <v>7</v>
      </c>
      <c r="M25" s="18">
        <f>(L25*100/L42)</f>
        <v>6.0344827586206895</v>
      </c>
      <c r="N25" s="17">
        <f>BECAS!BN25</f>
        <v>0</v>
      </c>
      <c r="O25" s="18">
        <f>(N25*100/N42)</f>
        <v>0</v>
      </c>
      <c r="P25" s="21">
        <f>BECAS!AY25</f>
        <v>5</v>
      </c>
      <c r="Q25" s="18">
        <f>(P25*100/P42)</f>
        <v>5.3191489361702127</v>
      </c>
      <c r="R25" s="22">
        <f>PROY.SOC.!CE25</f>
        <v>2</v>
      </c>
      <c r="S25" s="18">
        <f>(R25*100/R42)</f>
        <v>2.2222222222222223</v>
      </c>
      <c r="T25" s="23">
        <f>DEPORT.!J25</f>
        <v>0</v>
      </c>
      <c r="U25" s="18">
        <f>(T25*100/T42)</f>
        <v>0</v>
      </c>
      <c r="V25" s="20">
        <f>DSCTO.HNOS.!L25</f>
        <v>13</v>
      </c>
      <c r="W25" s="18">
        <f>(V25*100/V42)</f>
        <v>2.8824833702882482</v>
      </c>
      <c r="X25" s="17">
        <f t="shared" si="3"/>
        <v>56</v>
      </c>
      <c r="Y25" s="27">
        <f>(X25*100/X42)</f>
        <v>4.4800000000000004</v>
      </c>
    </row>
    <row r="26" spans="1:25" ht="12.75" customHeight="1" thickBot="1" x14ac:dyDescent="0.3">
      <c r="A26" s="29" t="s">
        <v>18</v>
      </c>
      <c r="B26" s="30">
        <f>SUM(B15:B25)</f>
        <v>49</v>
      </c>
      <c r="C26" s="31">
        <f t="shared" ref="C26:W26" si="4">SUM(C15:C25)</f>
        <v>59.036144578313255</v>
      </c>
      <c r="D26" s="30">
        <f t="shared" si="4"/>
        <v>48</v>
      </c>
      <c r="E26" s="32">
        <f t="shared" si="4"/>
        <v>35.294117647058826</v>
      </c>
      <c r="F26" s="30">
        <f t="shared" si="4"/>
        <v>43</v>
      </c>
      <c r="G26" s="31">
        <f t="shared" si="4"/>
        <v>40.566037735849058</v>
      </c>
      <c r="H26" s="33">
        <f t="shared" si="4"/>
        <v>12</v>
      </c>
      <c r="I26" s="31">
        <f>SUM(I15:I25)</f>
        <v>29.268292682926827</v>
      </c>
      <c r="J26" s="35">
        <f t="shared" si="4"/>
        <v>17</v>
      </c>
      <c r="K26" s="31">
        <f t="shared" si="4"/>
        <v>24.637681159420289</v>
      </c>
      <c r="L26" s="30">
        <f t="shared" si="4"/>
        <v>44</v>
      </c>
      <c r="M26" s="31">
        <f t="shared" si="4"/>
        <v>37.931034482758626</v>
      </c>
      <c r="N26" s="30">
        <f>SUM(N15:N25)</f>
        <v>3</v>
      </c>
      <c r="O26" s="31">
        <f>SUM(O15:O25)</f>
        <v>37.5</v>
      </c>
      <c r="P26" s="35">
        <f t="shared" si="4"/>
        <v>31</v>
      </c>
      <c r="Q26" s="31">
        <f t="shared" si="4"/>
        <v>32.978723404255319</v>
      </c>
      <c r="R26" s="36">
        <f t="shared" si="4"/>
        <v>32</v>
      </c>
      <c r="S26" s="31">
        <f t="shared" si="4"/>
        <v>35.555555555555557</v>
      </c>
      <c r="T26" s="37">
        <f t="shared" si="4"/>
        <v>20</v>
      </c>
      <c r="U26" s="31">
        <f t="shared" si="4"/>
        <v>35.714285714285708</v>
      </c>
      <c r="V26" s="38">
        <f t="shared" si="4"/>
        <v>180</v>
      </c>
      <c r="W26" s="31">
        <f t="shared" si="4"/>
        <v>39.911308203991133</v>
      </c>
      <c r="X26" s="30">
        <f>SUM(X15:X25)</f>
        <v>479</v>
      </c>
      <c r="Y26" s="31">
        <f>SUM(Y15:Y25)</f>
        <v>38.319999999999993</v>
      </c>
    </row>
    <row r="27" spans="1:25" ht="11.25" customHeight="1" thickBot="1" x14ac:dyDescent="0.3">
      <c r="A27" s="257" t="s">
        <v>87</v>
      </c>
      <c r="B27" s="40"/>
      <c r="C27" s="15"/>
      <c r="D27" s="24"/>
      <c r="E27" s="41"/>
      <c r="F27" s="24"/>
      <c r="G27" s="15"/>
      <c r="H27" s="42"/>
      <c r="I27" s="45"/>
      <c r="J27" s="46"/>
      <c r="K27" s="15"/>
      <c r="L27" s="46"/>
      <c r="M27" s="15"/>
      <c r="N27" s="46"/>
      <c r="O27" s="15"/>
      <c r="P27" s="46"/>
      <c r="Q27" s="15"/>
      <c r="R27" s="44"/>
      <c r="S27" s="15"/>
      <c r="T27" s="44"/>
      <c r="U27" s="15"/>
      <c r="V27" s="42"/>
      <c r="W27" s="15"/>
      <c r="X27" s="15"/>
      <c r="Y27" s="15"/>
    </row>
    <row r="28" spans="1:25" ht="12.95" customHeight="1" x14ac:dyDescent="0.25">
      <c r="A28" s="107" t="s">
        <v>30</v>
      </c>
      <c r="B28" s="17">
        <f>RECATEG!N28</f>
        <v>2</v>
      </c>
      <c r="C28" s="18">
        <f>(B28*100/B42)</f>
        <v>2.4096385542168677</v>
      </c>
      <c r="D28" s="17">
        <f>FF.AA.PP.!V28</f>
        <v>2</v>
      </c>
      <c r="E28" s="19">
        <f>(D28*100/D42)</f>
        <v>1.4705882352941178</v>
      </c>
      <c r="F28" s="17">
        <f>CONV.UNIV!N28</f>
        <v>2</v>
      </c>
      <c r="G28" s="18">
        <f>(F28*100/F42)</f>
        <v>1.8867924528301887</v>
      </c>
      <c r="H28" s="20">
        <f>Hoja10!D28</f>
        <v>0</v>
      </c>
      <c r="I28" s="18">
        <f>(H28*100/H42)</f>
        <v>0</v>
      </c>
      <c r="J28" s="21">
        <f>ORG.GOB.!F28</f>
        <v>3</v>
      </c>
      <c r="K28" s="18">
        <f>(J28*100/J42)</f>
        <v>4.3478260869565215</v>
      </c>
      <c r="L28" s="21">
        <f>BECAS!AP28</f>
        <v>2</v>
      </c>
      <c r="M28" s="18">
        <f>(L28*100/L42)</f>
        <v>1.7241379310344827</v>
      </c>
      <c r="N28" s="21">
        <f>BECAS!BN28</f>
        <v>1</v>
      </c>
      <c r="O28" s="18">
        <f>(N28*100/N42)</f>
        <v>12.5</v>
      </c>
      <c r="P28" s="21">
        <f>BECAS!AY28</f>
        <v>3</v>
      </c>
      <c r="Q28" s="18">
        <f>(P28*100/P42)</f>
        <v>3.1914893617021276</v>
      </c>
      <c r="R28" s="22">
        <f>PROY.SOC.!CE28</f>
        <v>7</v>
      </c>
      <c r="S28" s="18">
        <f>(R28*100/R42)</f>
        <v>7.7777777777777777</v>
      </c>
      <c r="T28" s="23">
        <f>DEPORT.!J28</f>
        <v>0</v>
      </c>
      <c r="U28" s="18">
        <f>(T28*100/T42)</f>
        <v>0</v>
      </c>
      <c r="V28" s="20">
        <f>DSCTO.HNOS.!L28</f>
        <v>9</v>
      </c>
      <c r="W28" s="18">
        <f>(V28*100/V42)</f>
        <v>1.9955654101995566</v>
      </c>
      <c r="X28" s="17">
        <f t="shared" ref="X28:X33" si="5">SUM(L28,F28,D28,B28,R28,P28,V28,T28,H28,J28,N28)</f>
        <v>31</v>
      </c>
      <c r="Y28" s="18">
        <f>(X28*100/X42)</f>
        <v>2.48</v>
      </c>
    </row>
    <row r="29" spans="1:25" ht="12.95" customHeight="1" x14ac:dyDescent="0.25">
      <c r="A29" s="16" t="s">
        <v>31</v>
      </c>
      <c r="B29" s="17">
        <f>RECATEG!N29</f>
        <v>3</v>
      </c>
      <c r="C29" s="18">
        <f>(B29*100/B42)</f>
        <v>3.6144578313253013</v>
      </c>
      <c r="D29" s="17">
        <f>FF.AA.PP.!V29</f>
        <v>3</v>
      </c>
      <c r="E29" s="19">
        <f>(D29*100/D42)</f>
        <v>2.2058823529411766</v>
      </c>
      <c r="F29" s="17">
        <f>CONV.UNIV!N29</f>
        <v>1</v>
      </c>
      <c r="G29" s="18">
        <f>(F29*100/F42)</f>
        <v>0.94339622641509435</v>
      </c>
      <c r="H29" s="20">
        <f>Hoja10!D29</f>
        <v>0</v>
      </c>
      <c r="I29" s="18">
        <f>(H29*100/H42)</f>
        <v>0</v>
      </c>
      <c r="J29" s="21">
        <f>ORG.GOB.!F29</f>
        <v>3</v>
      </c>
      <c r="K29" s="18">
        <f>(J29*100/J42)</f>
        <v>4.3478260869565215</v>
      </c>
      <c r="L29" s="21">
        <f>BECAS!AP29</f>
        <v>2</v>
      </c>
      <c r="M29" s="18">
        <f>(L29*100/L42)</f>
        <v>1.7241379310344827</v>
      </c>
      <c r="N29" s="21">
        <f>BECAS!BN29</f>
        <v>0</v>
      </c>
      <c r="O29" s="18">
        <f>(N29*100/N42)</f>
        <v>0</v>
      </c>
      <c r="P29" s="21">
        <f>BECAS!AY29</f>
        <v>0</v>
      </c>
      <c r="Q29" s="18">
        <f>(P29*100/P42)</f>
        <v>0</v>
      </c>
      <c r="R29" s="22">
        <f>PROY.SOC.!CE29</f>
        <v>2</v>
      </c>
      <c r="S29" s="18">
        <f>(R29*100/R42)</f>
        <v>2.2222222222222223</v>
      </c>
      <c r="T29" s="23">
        <f>DEPORT.!J29</f>
        <v>3</v>
      </c>
      <c r="U29" s="18">
        <f>(T29*100/T42)</f>
        <v>5.3571428571428568</v>
      </c>
      <c r="V29" s="20">
        <f>DSCTO.HNOS.!L29</f>
        <v>5</v>
      </c>
      <c r="W29" s="18">
        <f>(V29*100/V42)</f>
        <v>1.1086474501108647</v>
      </c>
      <c r="X29" s="17">
        <f t="shared" si="5"/>
        <v>22</v>
      </c>
      <c r="Y29" s="18">
        <f>(X29*100/X42)</f>
        <v>1.76</v>
      </c>
    </row>
    <row r="30" spans="1:25" ht="12.95" customHeight="1" x14ac:dyDescent="0.25">
      <c r="A30" s="16" t="s">
        <v>32</v>
      </c>
      <c r="B30" s="17">
        <f>RECATEG!N30</f>
        <v>5</v>
      </c>
      <c r="C30" s="18">
        <f>(B30*100/B42)</f>
        <v>6.024096385542169</v>
      </c>
      <c r="D30" s="17">
        <f>FF.AA.PP.!V30</f>
        <v>5</v>
      </c>
      <c r="E30" s="19">
        <f>(D30*100/D42)</f>
        <v>3.6764705882352939</v>
      </c>
      <c r="F30" s="17">
        <f>CONV.UNIV!N30</f>
        <v>6</v>
      </c>
      <c r="G30" s="18">
        <f>(F30*100/F42)</f>
        <v>5.6603773584905657</v>
      </c>
      <c r="H30" s="20">
        <f>Hoja10!D30</f>
        <v>4</v>
      </c>
      <c r="I30" s="18">
        <f>(H30*100/H42)</f>
        <v>9.7560975609756095</v>
      </c>
      <c r="J30" s="21">
        <f>ORG.GOB.!F30</f>
        <v>2</v>
      </c>
      <c r="K30" s="18">
        <f>(J30*100/J42)</f>
        <v>2.8985507246376812</v>
      </c>
      <c r="L30" s="21">
        <f>BECAS!AP30</f>
        <v>7</v>
      </c>
      <c r="M30" s="18">
        <f>(L30*100/L42)</f>
        <v>6.0344827586206895</v>
      </c>
      <c r="N30" s="21">
        <f>BECAS!BN30</f>
        <v>0</v>
      </c>
      <c r="O30" s="18">
        <f>(N30*100/N42)</f>
        <v>0</v>
      </c>
      <c r="P30" s="21">
        <f>BECAS!AY30</f>
        <v>1</v>
      </c>
      <c r="Q30" s="18">
        <f>(P30*100/P42)</f>
        <v>1.0638297872340425</v>
      </c>
      <c r="R30" s="22">
        <f>PROY.SOC.!CE30</f>
        <v>3</v>
      </c>
      <c r="S30" s="18">
        <f>(R30*100/R42)</f>
        <v>3.3333333333333335</v>
      </c>
      <c r="T30" s="23">
        <f>DEPORT.!J30</f>
        <v>6</v>
      </c>
      <c r="U30" s="18">
        <f>(T30*100/T42)</f>
        <v>10.714285714285714</v>
      </c>
      <c r="V30" s="20">
        <f>DSCTO.HNOS.!L30</f>
        <v>20</v>
      </c>
      <c r="W30" s="18">
        <f>(V30*100/V42)</f>
        <v>4.434589800443459</v>
      </c>
      <c r="X30" s="17">
        <f t="shared" si="5"/>
        <v>59</v>
      </c>
      <c r="Y30" s="18">
        <f>(X30*100/X42)</f>
        <v>4.72</v>
      </c>
    </row>
    <row r="31" spans="1:25" ht="12.95" customHeight="1" x14ac:dyDescent="0.25">
      <c r="A31" s="16" t="s">
        <v>33</v>
      </c>
      <c r="B31" s="17">
        <f>RECATEG!N31</f>
        <v>0</v>
      </c>
      <c r="C31" s="18">
        <f>(B31*100/B42)</f>
        <v>0</v>
      </c>
      <c r="D31" s="17">
        <f>FF.AA.PP.!V31</f>
        <v>1</v>
      </c>
      <c r="E31" s="19">
        <f>(D31*100/D42)</f>
        <v>0.73529411764705888</v>
      </c>
      <c r="F31" s="17">
        <f>CONV.UNIV!N31</f>
        <v>1</v>
      </c>
      <c r="G31" s="18">
        <f>(F31*100/F42)</f>
        <v>0.94339622641509435</v>
      </c>
      <c r="H31" s="20">
        <f>Hoja10!D31</f>
        <v>0</v>
      </c>
      <c r="I31" s="18">
        <f>(H31*100/H42)</f>
        <v>0</v>
      </c>
      <c r="J31" s="21">
        <f>ORG.GOB.!F31</f>
        <v>0</v>
      </c>
      <c r="K31" s="18">
        <f>(J31*100/J42)</f>
        <v>0</v>
      </c>
      <c r="L31" s="21">
        <f>BECAS!AP31</f>
        <v>2</v>
      </c>
      <c r="M31" s="18">
        <f>(L31*100/L42)</f>
        <v>1.7241379310344827</v>
      </c>
      <c r="N31" s="21">
        <f>BECAS!BN31</f>
        <v>0</v>
      </c>
      <c r="O31" s="18">
        <f>(N31*100/N42)</f>
        <v>0</v>
      </c>
      <c r="P31" s="21">
        <f>BECAS!AY31</f>
        <v>1</v>
      </c>
      <c r="Q31" s="18">
        <f>(P31*100/P42)</f>
        <v>1.0638297872340425</v>
      </c>
      <c r="R31" s="22">
        <f>PROY.SOC.!CE31</f>
        <v>1</v>
      </c>
      <c r="S31" s="18">
        <f>(R31*100/R42)</f>
        <v>1.1111111111111112</v>
      </c>
      <c r="T31" s="23">
        <f>DEPORT.!J31</f>
        <v>1</v>
      </c>
      <c r="U31" s="18">
        <f>(T31*100/T42)</f>
        <v>1.7857142857142858</v>
      </c>
      <c r="V31" s="20">
        <f>DSCTO.HNOS.!L31</f>
        <v>5</v>
      </c>
      <c r="W31" s="18">
        <f>(V31*100/V42)</f>
        <v>1.1086474501108647</v>
      </c>
      <c r="X31" s="17">
        <f t="shared" si="5"/>
        <v>12</v>
      </c>
      <c r="Y31" s="18">
        <f>(X31*100/X42)</f>
        <v>0.96</v>
      </c>
    </row>
    <row r="32" spans="1:25" ht="12.95" customHeight="1" x14ac:dyDescent="0.25">
      <c r="A32" s="16" t="s">
        <v>34</v>
      </c>
      <c r="B32" s="17">
        <f>RECATEG!N32</f>
        <v>1</v>
      </c>
      <c r="C32" s="18">
        <f>(B32*100/B42)</f>
        <v>1.2048192771084338</v>
      </c>
      <c r="D32" s="17">
        <f>FF.AA.PP.!V32</f>
        <v>0</v>
      </c>
      <c r="E32" s="19">
        <f>(D32*100/D42)</f>
        <v>0</v>
      </c>
      <c r="F32" s="17">
        <f>CONV.UNIV!N32</f>
        <v>0</v>
      </c>
      <c r="G32" s="18">
        <f>(F32*100/F42)</f>
        <v>0</v>
      </c>
      <c r="H32" s="20">
        <f>Hoja10!D32</f>
        <v>0</v>
      </c>
      <c r="I32" s="18">
        <f>(H32*100/H42)</f>
        <v>0</v>
      </c>
      <c r="J32" s="21">
        <f>ORG.GOB.!F32</f>
        <v>0</v>
      </c>
      <c r="K32" s="18">
        <f>(J32*100/J42)</f>
        <v>0</v>
      </c>
      <c r="L32" s="21">
        <f>BECAS!AP32</f>
        <v>1</v>
      </c>
      <c r="M32" s="18">
        <f>(L32*100/L42)</f>
        <v>0.86206896551724133</v>
      </c>
      <c r="N32" s="21">
        <f>BECAS!BN32</f>
        <v>0</v>
      </c>
      <c r="O32" s="18">
        <f>(N32*100/N42)</f>
        <v>0</v>
      </c>
      <c r="P32" s="21">
        <f>BECAS!AY32</f>
        <v>0</v>
      </c>
      <c r="Q32" s="18">
        <f>(P32*100/P42)</f>
        <v>0</v>
      </c>
      <c r="R32" s="22">
        <f>PROY.SOC.!CE32</f>
        <v>0</v>
      </c>
      <c r="S32" s="18">
        <f>(R32*100/R42)</f>
        <v>0</v>
      </c>
      <c r="T32" s="23">
        <f>DEPORT.!J32</f>
        <v>0</v>
      </c>
      <c r="U32" s="18">
        <f>(T32*100/T42)</f>
        <v>0</v>
      </c>
      <c r="V32" s="20">
        <f>DSCTO.HNOS.!L32</f>
        <v>0</v>
      </c>
      <c r="W32" s="18">
        <f>(V32*100/V42)</f>
        <v>0</v>
      </c>
      <c r="X32" s="17">
        <f t="shared" si="5"/>
        <v>2</v>
      </c>
      <c r="Y32" s="18">
        <f>(X32*100/X42)</f>
        <v>0.16</v>
      </c>
    </row>
    <row r="33" spans="1:25" ht="12.95" customHeight="1" thickBot="1" x14ac:dyDescent="0.3">
      <c r="A33" s="16" t="s">
        <v>35</v>
      </c>
      <c r="B33" s="17">
        <f>RECATEG!N33</f>
        <v>0</v>
      </c>
      <c r="C33" s="18">
        <f>(B33*100/B42)</f>
        <v>0</v>
      </c>
      <c r="D33" s="17">
        <f>FF.AA.PP.!V33</f>
        <v>4</v>
      </c>
      <c r="E33" s="19">
        <f>(D33*100/D42)</f>
        <v>2.9411764705882355</v>
      </c>
      <c r="F33" s="17">
        <f>CONV.UNIV!N33</f>
        <v>4</v>
      </c>
      <c r="G33" s="18">
        <f>(F33*100/F42)</f>
        <v>3.7735849056603774</v>
      </c>
      <c r="H33" s="20">
        <f>Hoja10!D33</f>
        <v>0</v>
      </c>
      <c r="I33" s="18">
        <f>(H33*100/H42)</f>
        <v>0</v>
      </c>
      <c r="J33" s="21">
        <f>ORG.GOB.!F33</f>
        <v>4</v>
      </c>
      <c r="K33" s="18">
        <f>(J33*100/J42)</f>
        <v>5.7971014492753623</v>
      </c>
      <c r="L33" s="21">
        <f>BECAS!AP33</f>
        <v>2</v>
      </c>
      <c r="M33" s="18">
        <f>(L33*100/L42)</f>
        <v>1.7241379310344827</v>
      </c>
      <c r="N33" s="21">
        <f>BECAS!BN33</f>
        <v>0</v>
      </c>
      <c r="O33" s="18">
        <f>(N33*100/N42)</f>
        <v>0</v>
      </c>
      <c r="P33" s="21">
        <f>BECAS!AY33</f>
        <v>2</v>
      </c>
      <c r="Q33" s="18">
        <f>(P33*100/P42)</f>
        <v>2.1276595744680851</v>
      </c>
      <c r="R33" s="22">
        <f>PROY.SOC.!CE33</f>
        <v>1</v>
      </c>
      <c r="S33" s="18">
        <f>(R33*100/R42)</f>
        <v>1.1111111111111112</v>
      </c>
      <c r="T33" s="23">
        <f>DEPORT.!J33</f>
        <v>1</v>
      </c>
      <c r="U33" s="18">
        <f>(T33*100/T42)</f>
        <v>1.7857142857142858</v>
      </c>
      <c r="V33" s="20">
        <f>DSCTO.HNOS.!L33</f>
        <v>5</v>
      </c>
      <c r="W33" s="18">
        <f>(V33*100/V42)</f>
        <v>1.1086474501108647</v>
      </c>
      <c r="X33" s="17">
        <f t="shared" si="5"/>
        <v>23</v>
      </c>
      <c r="Y33" s="18">
        <f>(X33*100/X42)</f>
        <v>1.84</v>
      </c>
    </row>
    <row r="34" spans="1:25" ht="12.75" customHeight="1" thickBot="1" x14ac:dyDescent="0.3">
      <c r="A34" s="29" t="s">
        <v>18</v>
      </c>
      <c r="B34" s="30">
        <f>SUM(B28:B33)</f>
        <v>11</v>
      </c>
      <c r="C34" s="31">
        <f t="shared" ref="C34:J34" si="6">SUM(C28:C33)</f>
        <v>13.253012048192772</v>
      </c>
      <c r="D34" s="30">
        <f t="shared" si="6"/>
        <v>15</v>
      </c>
      <c r="E34" s="31">
        <f t="shared" si="6"/>
        <v>11.029411764705884</v>
      </c>
      <c r="F34" s="30">
        <f t="shared" si="6"/>
        <v>14</v>
      </c>
      <c r="G34" s="31">
        <f t="shared" si="6"/>
        <v>13.20754716981132</v>
      </c>
      <c r="H34" s="33">
        <f t="shared" si="6"/>
        <v>4</v>
      </c>
      <c r="I34" s="31">
        <f t="shared" si="6"/>
        <v>9.7560975609756095</v>
      </c>
      <c r="J34" s="35">
        <f t="shared" si="6"/>
        <v>12</v>
      </c>
      <c r="K34" s="31">
        <f t="shared" ref="K34:Y34" si="7">SUM(K28:K33)</f>
        <v>17.391304347826086</v>
      </c>
      <c r="L34" s="35">
        <f>SUM(L28:L33)</f>
        <v>16</v>
      </c>
      <c r="M34" s="31">
        <f t="shared" si="7"/>
        <v>13.793103448275861</v>
      </c>
      <c r="N34" s="35">
        <f>SUM(N28:N33)</f>
        <v>1</v>
      </c>
      <c r="O34" s="31">
        <f>SUM(O28:O33)</f>
        <v>12.5</v>
      </c>
      <c r="P34" s="35">
        <f t="shared" si="7"/>
        <v>7</v>
      </c>
      <c r="Q34" s="31">
        <f t="shared" si="7"/>
        <v>7.4468085106382977</v>
      </c>
      <c r="R34" s="36">
        <f t="shared" si="7"/>
        <v>14</v>
      </c>
      <c r="S34" s="31">
        <f t="shared" si="7"/>
        <v>15.555555555555555</v>
      </c>
      <c r="T34" s="37">
        <f t="shared" si="7"/>
        <v>11</v>
      </c>
      <c r="U34" s="31">
        <f t="shared" si="7"/>
        <v>19.642857142857139</v>
      </c>
      <c r="V34" s="38">
        <f t="shared" si="7"/>
        <v>44</v>
      </c>
      <c r="W34" s="31">
        <f t="shared" si="7"/>
        <v>9.7560975609756113</v>
      </c>
      <c r="X34" s="30">
        <f>SUM(X28:X33)</f>
        <v>149</v>
      </c>
      <c r="Y34" s="31">
        <f t="shared" si="7"/>
        <v>11.920000000000002</v>
      </c>
    </row>
    <row r="35" spans="1:25" ht="11.25" customHeight="1" thickBot="1" x14ac:dyDescent="0.3">
      <c r="A35" s="257" t="s">
        <v>88</v>
      </c>
      <c r="B35" s="40"/>
      <c r="C35" s="15"/>
      <c r="D35" s="24"/>
      <c r="E35" s="41"/>
      <c r="F35" s="24"/>
      <c r="G35" s="15"/>
      <c r="H35" s="47"/>
      <c r="I35" s="48"/>
      <c r="J35" s="46"/>
      <c r="K35" s="15"/>
      <c r="L35" s="46"/>
      <c r="M35" s="15"/>
      <c r="N35" s="46"/>
      <c r="O35" s="15"/>
      <c r="P35" s="46"/>
      <c r="Q35" s="15"/>
      <c r="R35" s="44"/>
      <c r="S35" s="15"/>
      <c r="T35" s="44"/>
      <c r="U35" s="15"/>
      <c r="V35" s="47"/>
      <c r="W35" s="15"/>
      <c r="X35" s="15"/>
      <c r="Y35" s="15"/>
    </row>
    <row r="36" spans="1:25" ht="12.95" customHeight="1" x14ac:dyDescent="0.25">
      <c r="A36" s="107" t="s">
        <v>37</v>
      </c>
      <c r="B36" s="17">
        <f>RECATEG!N36</f>
        <v>5</v>
      </c>
      <c r="C36" s="18">
        <f>(B36*100/B42)</f>
        <v>6.024096385542169</v>
      </c>
      <c r="D36" s="17">
        <f>FF.AA.PP.!V36</f>
        <v>16</v>
      </c>
      <c r="E36" s="19">
        <f>(D36*100/D42)</f>
        <v>11.764705882352942</v>
      </c>
      <c r="F36" s="17">
        <f>CONV.UNIV!N36</f>
        <v>10</v>
      </c>
      <c r="G36" s="18">
        <f>(F36*100/F42)</f>
        <v>9.433962264150944</v>
      </c>
      <c r="H36" s="20">
        <f>Hoja10!D36</f>
        <v>6</v>
      </c>
      <c r="I36" s="18">
        <f>(H36*100/H42)</f>
        <v>14.634146341463415</v>
      </c>
      <c r="J36" s="21">
        <f>ORG.GOB.!F36</f>
        <v>8</v>
      </c>
      <c r="K36" s="18">
        <f>(J36*100/J42)</f>
        <v>11.594202898550725</v>
      </c>
      <c r="L36" s="17">
        <f>BECAS!AP36</f>
        <v>11</v>
      </c>
      <c r="M36" s="18">
        <f>(L36*100/L42)</f>
        <v>9.4827586206896548</v>
      </c>
      <c r="N36" s="17">
        <f>BECAS!BN36</f>
        <v>1</v>
      </c>
      <c r="O36" s="18">
        <f>(N36*100/N42)</f>
        <v>12.5</v>
      </c>
      <c r="P36" s="21">
        <f>BECAS!AY36</f>
        <v>34</v>
      </c>
      <c r="Q36" s="18">
        <f>(P36*100/P42)</f>
        <v>36.170212765957444</v>
      </c>
      <c r="R36" s="22">
        <f>PROY.SOC.!CE36</f>
        <v>12</v>
      </c>
      <c r="S36" s="18">
        <f>(R36*100/R42)</f>
        <v>13.333333333333334</v>
      </c>
      <c r="T36" s="23">
        <f>DEPORT.!J36</f>
        <v>7</v>
      </c>
      <c r="U36" s="18">
        <f>(T36*100/T42)</f>
        <v>12.5</v>
      </c>
      <c r="V36" s="20">
        <f>DSCTO.HNOS.!L36</f>
        <v>36</v>
      </c>
      <c r="W36" s="18">
        <f>(V36*100/V42)</f>
        <v>7.9822616407982263</v>
      </c>
      <c r="X36" s="17">
        <f>SUM(L36,F36,D36,B36,R36,P36,V36,T36,H36,J36,N36)</f>
        <v>146</v>
      </c>
      <c r="Y36" s="18">
        <f>(X36*100/X42)</f>
        <v>11.68</v>
      </c>
    </row>
    <row r="37" spans="1:25" ht="12.95" customHeight="1" x14ac:dyDescent="0.25">
      <c r="A37" s="107" t="s">
        <v>92</v>
      </c>
      <c r="B37" s="17">
        <f>RECATEG!N37</f>
        <v>0</v>
      </c>
      <c r="C37" s="18">
        <f>(B37*100/B42)</f>
        <v>0</v>
      </c>
      <c r="D37" s="17">
        <f>FF.AA.PP.!V37</f>
        <v>2</v>
      </c>
      <c r="E37" s="19">
        <f>(D37*100/D42)</f>
        <v>1.4705882352941178</v>
      </c>
      <c r="F37" s="17">
        <f>CONV.UNIV!N37</f>
        <v>0</v>
      </c>
      <c r="G37" s="18">
        <f>(F37*100/F42)</f>
        <v>0</v>
      </c>
      <c r="H37" s="20">
        <f>Hoja10!D37</f>
        <v>0</v>
      </c>
      <c r="I37" s="18">
        <f>(H37*100/H42)</f>
        <v>0</v>
      </c>
      <c r="J37" s="21">
        <f>ORG.GOB.!F37</f>
        <v>0</v>
      </c>
      <c r="K37" s="18">
        <f>(J37*100/J42)</f>
        <v>0</v>
      </c>
      <c r="L37" s="17">
        <f>BECAS!AP37</f>
        <v>0</v>
      </c>
      <c r="M37" s="18">
        <f>(L37*100/L42)</f>
        <v>0</v>
      </c>
      <c r="N37" s="17">
        <f>BECAS!BN37</f>
        <v>0</v>
      </c>
      <c r="O37" s="18">
        <f>(N37*100/N42)</f>
        <v>0</v>
      </c>
      <c r="P37" s="21">
        <f>BECAS!AY37</f>
        <v>0</v>
      </c>
      <c r="Q37" s="18">
        <f>(P37*100/P42)</f>
        <v>0</v>
      </c>
      <c r="R37" s="22">
        <f>PROY.SOC.!CE37</f>
        <v>0</v>
      </c>
      <c r="S37" s="18">
        <f>(R37*100/R42)</f>
        <v>0</v>
      </c>
      <c r="T37" s="23">
        <f>DEPORT.!J37</f>
        <v>0</v>
      </c>
      <c r="U37" s="18">
        <f>(T37*100/T42)</f>
        <v>0</v>
      </c>
      <c r="V37" s="20">
        <f>DSCTO.HNOS.!L37</f>
        <v>1</v>
      </c>
      <c r="W37" s="18">
        <f>(V37*100/V42)</f>
        <v>0.22172949002217296</v>
      </c>
      <c r="X37" s="17">
        <f>SUM(L37,F37,D37,B37,R37,P37,V37,T37,H37,J37,N37)</f>
        <v>3</v>
      </c>
      <c r="Y37" s="18">
        <f>(X37*100/X42)</f>
        <v>0.24</v>
      </c>
    </row>
    <row r="38" spans="1:25" ht="12.95" customHeight="1" x14ac:dyDescent="0.25">
      <c r="A38" s="16" t="s">
        <v>38</v>
      </c>
      <c r="B38" s="17">
        <f>RECATEG!N38</f>
        <v>1</v>
      </c>
      <c r="C38" s="18">
        <f>(B38*100/B42)</f>
        <v>1.2048192771084338</v>
      </c>
      <c r="D38" s="17">
        <f>FF.AA.PP.!V38</f>
        <v>7</v>
      </c>
      <c r="E38" s="19">
        <f>(D38*100/D42)</f>
        <v>5.1470588235294121</v>
      </c>
      <c r="F38" s="17">
        <f>CONV.UNIV!N38</f>
        <v>5</v>
      </c>
      <c r="G38" s="18">
        <f>(F38*100/F42)</f>
        <v>4.716981132075472</v>
      </c>
      <c r="H38" s="20">
        <f>Hoja10!D38</f>
        <v>0</v>
      </c>
      <c r="I38" s="18">
        <f>(H38*100/H42)</f>
        <v>0</v>
      </c>
      <c r="J38" s="21">
        <f>ORG.GOB.!F38</f>
        <v>4</v>
      </c>
      <c r="K38" s="18">
        <f>(J38*100/J42)</f>
        <v>5.7971014492753623</v>
      </c>
      <c r="L38" s="17">
        <f>BECAS!AP38</f>
        <v>3</v>
      </c>
      <c r="M38" s="18">
        <f>(L38*100/L42)</f>
        <v>2.5862068965517242</v>
      </c>
      <c r="N38" s="17">
        <f>BECAS!BN38</f>
        <v>0</v>
      </c>
      <c r="O38" s="18">
        <f>(N38*100/N42)</f>
        <v>0</v>
      </c>
      <c r="P38" s="21">
        <f>BECAS!AY38</f>
        <v>3</v>
      </c>
      <c r="Q38" s="18">
        <f>(P38*100/P42)</f>
        <v>3.1914893617021276</v>
      </c>
      <c r="R38" s="22">
        <f>PROY.SOC.!CE38</f>
        <v>4</v>
      </c>
      <c r="S38" s="18">
        <f>(R38*100/R42)</f>
        <v>4.4444444444444446</v>
      </c>
      <c r="T38" s="23">
        <f>DEPORT.!J38</f>
        <v>3</v>
      </c>
      <c r="U38" s="18">
        <f>(T38*100/T42)</f>
        <v>5.3571428571428568</v>
      </c>
      <c r="V38" s="20">
        <f>DSCTO.HNOS.!L38</f>
        <v>27</v>
      </c>
      <c r="W38" s="18">
        <f>(V38*100/V42)</f>
        <v>5.9866962305986693</v>
      </c>
      <c r="X38" s="17">
        <f>SUM(L38,F38,D38,B38,R38,P38,V38,T38,H38,J38,N38)</f>
        <v>57</v>
      </c>
      <c r="Y38" s="18">
        <f>(X38*100/X42)</f>
        <v>4.5599999999999996</v>
      </c>
    </row>
    <row r="39" spans="1:25" ht="12.95" customHeight="1" x14ac:dyDescent="0.25">
      <c r="A39" s="16" t="s">
        <v>39</v>
      </c>
      <c r="B39" s="17">
        <f>RECATEG!N39</f>
        <v>1</v>
      </c>
      <c r="C39" s="18">
        <f>(B39*100/B42)</f>
        <v>1.2048192771084338</v>
      </c>
      <c r="D39" s="17">
        <f>FF.AA.PP.!V39</f>
        <v>10</v>
      </c>
      <c r="E39" s="19">
        <f>(D39*100/D42)</f>
        <v>7.3529411764705879</v>
      </c>
      <c r="F39" s="17">
        <f>CONV.UNIV!N39</f>
        <v>3</v>
      </c>
      <c r="G39" s="18">
        <f>(F39*100/F42)</f>
        <v>2.8301886792452828</v>
      </c>
      <c r="H39" s="20">
        <f>Hoja10!D39</f>
        <v>0</v>
      </c>
      <c r="I39" s="18">
        <f>(H39*100/H42)</f>
        <v>0</v>
      </c>
      <c r="J39" s="21">
        <f>ORG.GOB.!F39</f>
        <v>2</v>
      </c>
      <c r="K39" s="18">
        <f>(J39*100/J42)</f>
        <v>2.8985507246376812</v>
      </c>
      <c r="L39" s="17">
        <f>BECAS!AP39</f>
        <v>5</v>
      </c>
      <c r="M39" s="18">
        <f>(L39*100/L42)</f>
        <v>4.3103448275862073</v>
      </c>
      <c r="N39" s="17">
        <f>BECAS!BN39</f>
        <v>0</v>
      </c>
      <c r="O39" s="18">
        <f>(N39*100/N42)</f>
        <v>0</v>
      </c>
      <c r="P39" s="21">
        <f>BECAS!AY39</f>
        <v>0</v>
      </c>
      <c r="Q39" s="18">
        <f>(P39*100/P42)</f>
        <v>0</v>
      </c>
      <c r="R39" s="22">
        <f>PROY.SOC.!CE39</f>
        <v>6</v>
      </c>
      <c r="S39" s="18">
        <f>(R39*100/R42)</f>
        <v>6.666666666666667</v>
      </c>
      <c r="T39" s="23">
        <f>DEPORT.!J39</f>
        <v>4</v>
      </c>
      <c r="U39" s="18">
        <f>(T39*100/T42)</f>
        <v>7.1428571428571432</v>
      </c>
      <c r="V39" s="20">
        <f>DSCTO.HNOS.!L39</f>
        <v>20</v>
      </c>
      <c r="W39" s="18">
        <f>(V39*100/V42)</f>
        <v>4.434589800443459</v>
      </c>
      <c r="X39" s="17">
        <f>SUM(L39,F39,D39,B39,R39,P39,V39,T39,H39,J39,N39)</f>
        <v>51</v>
      </c>
      <c r="Y39" s="18">
        <f>(X39*100/X42)</f>
        <v>4.08</v>
      </c>
    </row>
    <row r="40" spans="1:25" ht="12.95" customHeight="1" thickBot="1" x14ac:dyDescent="0.3">
      <c r="A40" s="25" t="s">
        <v>40</v>
      </c>
      <c r="B40" s="17">
        <f>RECATEG!N40</f>
        <v>2</v>
      </c>
      <c r="C40" s="27">
        <f>(B40*100/B42)</f>
        <v>2.4096385542168677</v>
      </c>
      <c r="D40" s="17">
        <f>FF.AA.PP.!V40</f>
        <v>6</v>
      </c>
      <c r="E40" s="19">
        <f>(D40*100/D42)</f>
        <v>4.4117647058823533</v>
      </c>
      <c r="F40" s="17">
        <f>CONV.UNIV!N40</f>
        <v>1</v>
      </c>
      <c r="G40" s="18">
        <f>(F40*100/F42)</f>
        <v>0.94339622641509435</v>
      </c>
      <c r="H40" s="26">
        <f>Hoja10!D40</f>
        <v>0</v>
      </c>
      <c r="I40" s="18">
        <f>(H40*100/H42)</f>
        <v>0</v>
      </c>
      <c r="J40" s="21">
        <f>ORG.GOB.!F40</f>
        <v>5</v>
      </c>
      <c r="K40" s="18">
        <f>(J40*100/J42)</f>
        <v>7.2463768115942031</v>
      </c>
      <c r="L40" s="17">
        <f>BECAS!AP40</f>
        <v>3</v>
      </c>
      <c r="M40" s="18">
        <f>(L40*100/L42)</f>
        <v>2.5862068965517242</v>
      </c>
      <c r="N40" s="17">
        <f>BECAS!BN40</f>
        <v>0</v>
      </c>
      <c r="O40" s="18">
        <f>(N40*100/N42)</f>
        <v>0</v>
      </c>
      <c r="P40" s="21">
        <f>BECAS!AY40</f>
        <v>5</v>
      </c>
      <c r="Q40" s="18">
        <f>(P40*100/P42)</f>
        <v>5.3191489361702127</v>
      </c>
      <c r="R40" s="22">
        <f>PROY.SOC.!CE40</f>
        <v>1</v>
      </c>
      <c r="S40" s="18">
        <f>(R40*100/R42)</f>
        <v>1.1111111111111112</v>
      </c>
      <c r="T40" s="23">
        <f>DEPORT.!J40</f>
        <v>0</v>
      </c>
      <c r="U40" s="18">
        <f>(T40*100/T42)</f>
        <v>0</v>
      </c>
      <c r="V40" s="20">
        <f>DSCTO.HNOS.!L40</f>
        <v>18</v>
      </c>
      <c r="W40" s="18">
        <f>(V40*100/V42)</f>
        <v>3.9911308203991132</v>
      </c>
      <c r="X40" s="17">
        <f>SUM(L40,F40,D40,B40,R40,P40,V40,T40,H40,J40,N40)</f>
        <v>41</v>
      </c>
      <c r="Y40" s="27">
        <f>(X40*100/X42)</f>
        <v>3.28</v>
      </c>
    </row>
    <row r="41" spans="1:25" ht="12.75" customHeight="1" thickBot="1" x14ac:dyDescent="0.3">
      <c r="A41" s="29" t="s">
        <v>18</v>
      </c>
      <c r="B41" s="30">
        <f>SUM(B36:B40)</f>
        <v>9</v>
      </c>
      <c r="C41" s="31">
        <f>SUM(C36:C40)</f>
        <v>10.843373493975903</v>
      </c>
      <c r="D41" s="30">
        <f t="shared" ref="D41:J41" si="8">SUM(D36:D40)</f>
        <v>41</v>
      </c>
      <c r="E41" s="49">
        <f t="shared" si="8"/>
        <v>30.147058823529413</v>
      </c>
      <c r="F41" s="50">
        <f t="shared" si="8"/>
        <v>19</v>
      </c>
      <c r="G41" s="31">
        <f t="shared" si="8"/>
        <v>17.924528301886792</v>
      </c>
      <c r="H41" s="89">
        <f t="shared" si="8"/>
        <v>6</v>
      </c>
      <c r="I41" s="31">
        <f t="shared" si="8"/>
        <v>14.634146341463415</v>
      </c>
      <c r="J41" s="51">
        <f t="shared" si="8"/>
        <v>19</v>
      </c>
      <c r="K41" s="49">
        <f t="shared" ref="K41:W41" si="9">SUM(K36:K40)</f>
        <v>27.536231884057969</v>
      </c>
      <c r="L41" s="50">
        <f t="shared" si="9"/>
        <v>22</v>
      </c>
      <c r="M41" s="49">
        <f t="shared" si="9"/>
        <v>18.96551724137931</v>
      </c>
      <c r="N41" s="50">
        <f>SUM(N36:N40)</f>
        <v>1</v>
      </c>
      <c r="O41" s="49">
        <f>SUM(O36:O40)</f>
        <v>12.5</v>
      </c>
      <c r="P41" s="51">
        <f t="shared" si="9"/>
        <v>42</v>
      </c>
      <c r="Q41" s="49">
        <f t="shared" si="9"/>
        <v>44.680851063829785</v>
      </c>
      <c r="R41" s="36">
        <f t="shared" si="9"/>
        <v>23</v>
      </c>
      <c r="S41" s="49">
        <f t="shared" si="9"/>
        <v>25.555555555555557</v>
      </c>
      <c r="T41" s="37">
        <f t="shared" si="9"/>
        <v>14</v>
      </c>
      <c r="U41" s="49">
        <f t="shared" si="9"/>
        <v>25</v>
      </c>
      <c r="V41" s="33">
        <f>SUM(V36:V40)</f>
        <v>102</v>
      </c>
      <c r="W41" s="49">
        <f t="shared" si="9"/>
        <v>22.616407982261642</v>
      </c>
      <c r="X41" s="30">
        <f>SUM(X36:X40)</f>
        <v>298</v>
      </c>
      <c r="Y41" s="31">
        <f>SUM(Y36:Y40)</f>
        <v>23.840000000000003</v>
      </c>
    </row>
    <row r="42" spans="1:25" ht="15" customHeight="1" thickBot="1" x14ac:dyDescent="0.3">
      <c r="A42" s="52" t="s">
        <v>9</v>
      </c>
      <c r="B42" s="53">
        <f>SUM(B41,B34,B26,B13)</f>
        <v>83</v>
      </c>
      <c r="C42" s="54">
        <f t="shared" ref="C42:W42" si="10">SUM(C41,C34,C26,C13)</f>
        <v>100</v>
      </c>
      <c r="D42" s="53">
        <f t="shared" si="10"/>
        <v>136</v>
      </c>
      <c r="E42" s="54">
        <f t="shared" si="10"/>
        <v>100</v>
      </c>
      <c r="F42" s="53">
        <f t="shared" si="10"/>
        <v>106</v>
      </c>
      <c r="G42" s="54">
        <f t="shared" si="10"/>
        <v>100</v>
      </c>
      <c r="H42" s="53">
        <f t="shared" si="10"/>
        <v>41</v>
      </c>
      <c r="I42" s="54">
        <f t="shared" si="10"/>
        <v>100</v>
      </c>
      <c r="J42" s="53">
        <f t="shared" si="10"/>
        <v>69</v>
      </c>
      <c r="K42" s="54">
        <f t="shared" si="10"/>
        <v>100</v>
      </c>
      <c r="L42" s="53">
        <f>SUM(L41,L34,L26,L13)</f>
        <v>116</v>
      </c>
      <c r="M42" s="54">
        <f t="shared" si="10"/>
        <v>100.00000000000001</v>
      </c>
      <c r="N42" s="53">
        <f>SUM(N41,N34,N26,N13)</f>
        <v>8</v>
      </c>
      <c r="O42" s="54">
        <f>SUM(O41,O34,O26,O13)</f>
        <v>100</v>
      </c>
      <c r="P42" s="53">
        <f>SUM(P41,P34,P26,P13)</f>
        <v>94</v>
      </c>
      <c r="Q42" s="54">
        <f t="shared" si="10"/>
        <v>100</v>
      </c>
      <c r="R42" s="53">
        <f>SUM(R41,R34,R26,R13)</f>
        <v>90</v>
      </c>
      <c r="S42" s="54">
        <f t="shared" si="10"/>
        <v>100</v>
      </c>
      <c r="T42" s="53">
        <f>SUM(T41,T34,T26,T13)</f>
        <v>56</v>
      </c>
      <c r="U42" s="54">
        <f t="shared" si="10"/>
        <v>99.999999999999986</v>
      </c>
      <c r="V42" s="53">
        <f>SUM(V41,V34,V26,V13)</f>
        <v>451</v>
      </c>
      <c r="W42" s="54">
        <f t="shared" si="10"/>
        <v>100</v>
      </c>
      <c r="X42" s="53">
        <f>SUM(X41,X34,X26,X13)</f>
        <v>1250</v>
      </c>
      <c r="Y42" s="55">
        <f>SUM(Y41,Y34,Y26,Y13)</f>
        <v>100</v>
      </c>
    </row>
  </sheetData>
  <mergeCells count="15">
    <mergeCell ref="A2:Y2"/>
    <mergeCell ref="A3:A5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X5"/>
    <mergeCell ref="Y3:Y5"/>
  </mergeCells>
  <pageMargins left="0.82" right="0.21" top="0.36" bottom="0.28000000000000003" header="0.36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E42"/>
  <sheetViews>
    <sheetView topLeftCell="A2" workbookViewId="0">
      <selection activeCell="B30" sqref="B30"/>
    </sheetView>
  </sheetViews>
  <sheetFormatPr baseColWidth="10" defaultRowHeight="15" x14ac:dyDescent="0.25"/>
  <cols>
    <col min="1" max="1" width="15.5703125" customWidth="1"/>
  </cols>
  <sheetData>
    <row r="2" spans="1:5" ht="27" customHeight="1" thickBot="1" x14ac:dyDescent="0.3">
      <c r="A2" s="320" t="s">
        <v>112</v>
      </c>
      <c r="B2" s="320"/>
      <c r="C2" s="320"/>
      <c r="D2" s="320"/>
      <c r="E2" s="320"/>
    </row>
    <row r="3" spans="1:5" ht="15.75" thickBot="1" x14ac:dyDescent="0.3">
      <c r="A3" s="280" t="s">
        <v>0</v>
      </c>
      <c r="B3" s="384" t="s">
        <v>113</v>
      </c>
      <c r="C3" s="385"/>
      <c r="D3" s="385"/>
      <c r="E3" s="386"/>
    </row>
    <row r="4" spans="1:5" ht="15.75" thickBot="1" x14ac:dyDescent="0.3">
      <c r="A4" s="281"/>
      <c r="B4" s="387" t="s">
        <v>45</v>
      </c>
      <c r="C4" s="358"/>
      <c r="D4" s="358"/>
      <c r="E4" s="359"/>
    </row>
    <row r="5" spans="1:5" ht="15.75" thickBot="1" x14ac:dyDescent="0.3">
      <c r="A5" s="282"/>
      <c r="B5" s="6" t="s">
        <v>46</v>
      </c>
      <c r="C5" s="3" t="s">
        <v>47</v>
      </c>
      <c r="D5" s="240" t="s">
        <v>9</v>
      </c>
      <c r="E5" s="3" t="s">
        <v>10</v>
      </c>
    </row>
    <row r="6" spans="1:5" ht="23.25" customHeight="1" x14ac:dyDescent="0.25">
      <c r="A6" s="8" t="s">
        <v>11</v>
      </c>
      <c r="B6" s="129"/>
      <c r="C6" s="131"/>
      <c r="D6" s="130"/>
      <c r="E6" s="131"/>
    </row>
    <row r="7" spans="1:5" x14ac:dyDescent="0.25">
      <c r="A7" s="16" t="s">
        <v>12</v>
      </c>
      <c r="B7" s="132">
        <v>7</v>
      </c>
      <c r="C7" s="241">
        <v>8</v>
      </c>
      <c r="D7" s="134">
        <f t="shared" ref="D7:D12" si="0">SUM(B7:C7)</f>
        <v>15</v>
      </c>
      <c r="E7" s="133">
        <f>(D7*100/D42)</f>
        <v>36.585365853658537</v>
      </c>
    </row>
    <row r="8" spans="1:5" x14ac:dyDescent="0.25">
      <c r="A8" s="16" t="s">
        <v>13</v>
      </c>
      <c r="B8" s="132">
        <v>0</v>
      </c>
      <c r="C8" s="241">
        <v>1</v>
      </c>
      <c r="D8" s="134">
        <f t="shared" si="0"/>
        <v>1</v>
      </c>
      <c r="E8" s="133">
        <f>(D8*100/D42)</f>
        <v>2.4390243902439024</v>
      </c>
    </row>
    <row r="9" spans="1:5" x14ac:dyDescent="0.25">
      <c r="A9" s="16" t="s">
        <v>14</v>
      </c>
      <c r="B9" s="132">
        <v>0</v>
      </c>
      <c r="C9" s="241">
        <v>2</v>
      </c>
      <c r="D9" s="134">
        <f t="shared" si="0"/>
        <v>2</v>
      </c>
      <c r="E9" s="133">
        <f>(D9*100/D42)</f>
        <v>4.8780487804878048</v>
      </c>
    </row>
    <row r="10" spans="1:5" x14ac:dyDescent="0.25">
      <c r="A10" s="16" t="s">
        <v>15</v>
      </c>
      <c r="B10" s="132">
        <v>0</v>
      </c>
      <c r="C10" s="241">
        <v>0</v>
      </c>
      <c r="D10" s="134">
        <f t="shared" si="0"/>
        <v>0</v>
      </c>
      <c r="E10" s="133">
        <f>(D10*100/D42)</f>
        <v>0</v>
      </c>
    </row>
    <row r="11" spans="1:5" x14ac:dyDescent="0.25">
      <c r="A11" s="16" t="s">
        <v>16</v>
      </c>
      <c r="B11" s="132">
        <v>0</v>
      </c>
      <c r="C11" s="241">
        <v>0</v>
      </c>
      <c r="D11" s="134">
        <f t="shared" si="0"/>
        <v>0</v>
      </c>
      <c r="E11" s="133">
        <f>(D11*100/D42)</f>
        <v>0</v>
      </c>
    </row>
    <row r="12" spans="1:5" ht="15.75" thickBot="1" x14ac:dyDescent="0.3">
      <c r="A12" s="25" t="s">
        <v>17</v>
      </c>
      <c r="B12" s="135">
        <v>0</v>
      </c>
      <c r="C12" s="242">
        <v>1</v>
      </c>
      <c r="D12" s="137">
        <f t="shared" si="0"/>
        <v>1</v>
      </c>
      <c r="E12" s="136">
        <f>(D12*100/D42)</f>
        <v>2.4390243902439024</v>
      </c>
    </row>
    <row r="13" spans="1:5" ht="15.75" thickBot="1" x14ac:dyDescent="0.3">
      <c r="A13" s="29" t="s">
        <v>18</v>
      </c>
      <c r="B13" s="138">
        <f>SUM(B7:B12)</f>
        <v>7</v>
      </c>
      <c r="C13" s="243">
        <f>SUM(C7:C12)</f>
        <v>12</v>
      </c>
      <c r="D13" s="38">
        <f>SUM(D7:D12)</f>
        <v>19</v>
      </c>
      <c r="E13" s="139">
        <f>SUM(E7:E12)</f>
        <v>46.341463414634141</v>
      </c>
    </row>
    <row r="14" spans="1:5" ht="23.25" customHeight="1" x14ac:dyDescent="0.25">
      <c r="A14" s="39" t="s">
        <v>19</v>
      </c>
      <c r="B14" s="140"/>
      <c r="C14" s="45"/>
      <c r="D14" s="42"/>
      <c r="E14" s="45"/>
    </row>
    <row r="15" spans="1:5" x14ac:dyDescent="0.25">
      <c r="A15" s="16" t="s">
        <v>20</v>
      </c>
      <c r="B15" s="132">
        <v>1</v>
      </c>
      <c r="C15" s="241">
        <v>2</v>
      </c>
      <c r="D15" s="134">
        <f t="shared" ref="D15:D25" si="1">SUM(B15:C15)</f>
        <v>3</v>
      </c>
      <c r="E15" s="133">
        <f>(D15*100/D42)</f>
        <v>7.3170731707317076</v>
      </c>
    </row>
    <row r="16" spans="1:5" x14ac:dyDescent="0.25">
      <c r="A16" s="16" t="s">
        <v>21</v>
      </c>
      <c r="B16" s="132">
        <v>0</v>
      </c>
      <c r="C16" s="241">
        <v>0</v>
      </c>
      <c r="D16" s="134">
        <f t="shared" si="1"/>
        <v>0</v>
      </c>
      <c r="E16" s="133">
        <f>(D16*100/D42)</f>
        <v>0</v>
      </c>
    </row>
    <row r="17" spans="1:5" x14ac:dyDescent="0.25">
      <c r="A17" s="16" t="s">
        <v>22</v>
      </c>
      <c r="B17" s="132">
        <v>2</v>
      </c>
      <c r="C17" s="241">
        <v>0</v>
      </c>
      <c r="D17" s="134">
        <f t="shared" si="1"/>
        <v>2</v>
      </c>
      <c r="E17" s="133">
        <f>(D17*100/D42)</f>
        <v>4.8780487804878048</v>
      </c>
    </row>
    <row r="18" spans="1:5" x14ac:dyDescent="0.25">
      <c r="A18" s="16" t="s">
        <v>23</v>
      </c>
      <c r="B18" s="132">
        <v>1</v>
      </c>
      <c r="C18" s="241">
        <v>0</v>
      </c>
      <c r="D18" s="134">
        <f t="shared" si="1"/>
        <v>1</v>
      </c>
      <c r="E18" s="133">
        <f>(D18*100/D42)</f>
        <v>2.4390243902439024</v>
      </c>
    </row>
    <row r="19" spans="1:5" x14ac:dyDescent="0.25">
      <c r="A19" s="16" t="s">
        <v>24</v>
      </c>
      <c r="B19" s="132">
        <v>2</v>
      </c>
      <c r="C19" s="241">
        <v>0</v>
      </c>
      <c r="D19" s="134">
        <f t="shared" si="1"/>
        <v>2</v>
      </c>
      <c r="E19" s="133">
        <f>(D19*100/D42)</f>
        <v>4.8780487804878048</v>
      </c>
    </row>
    <row r="20" spans="1:5" x14ac:dyDescent="0.25">
      <c r="A20" s="16" t="s">
        <v>83</v>
      </c>
      <c r="B20" s="132">
        <v>1</v>
      </c>
      <c r="C20" s="241">
        <v>1</v>
      </c>
      <c r="D20" s="134">
        <f t="shared" si="1"/>
        <v>2</v>
      </c>
      <c r="E20" s="133">
        <f>(D20*100/D42)</f>
        <v>4.8780487804878048</v>
      </c>
    </row>
    <row r="21" spans="1:5" x14ac:dyDescent="0.25">
      <c r="A21" s="16" t="s">
        <v>85</v>
      </c>
      <c r="B21" s="132">
        <v>0</v>
      </c>
      <c r="C21" s="241">
        <v>0</v>
      </c>
      <c r="D21" s="134">
        <f t="shared" si="1"/>
        <v>0</v>
      </c>
      <c r="E21" s="133">
        <f>(D21*100/D42)</f>
        <v>0</v>
      </c>
    </row>
    <row r="22" spans="1:5" x14ac:dyDescent="0.25">
      <c r="A22" s="16" t="s">
        <v>25</v>
      </c>
      <c r="B22" s="132">
        <v>0</v>
      </c>
      <c r="C22" s="241">
        <v>0</v>
      </c>
      <c r="D22" s="134">
        <f t="shared" si="1"/>
        <v>0</v>
      </c>
      <c r="E22" s="133">
        <f>(D22*100/D42)</f>
        <v>0</v>
      </c>
    </row>
    <row r="23" spans="1:5" x14ac:dyDescent="0.25">
      <c r="A23" s="16" t="s">
        <v>26</v>
      </c>
      <c r="B23" s="132">
        <v>0</v>
      </c>
      <c r="C23" s="241">
        <v>1</v>
      </c>
      <c r="D23" s="134">
        <f t="shared" si="1"/>
        <v>1</v>
      </c>
      <c r="E23" s="133">
        <f>(D23*100/D42)</f>
        <v>2.4390243902439024</v>
      </c>
    </row>
    <row r="24" spans="1:5" x14ac:dyDescent="0.25">
      <c r="A24" s="16" t="s">
        <v>27</v>
      </c>
      <c r="B24" s="132">
        <v>0</v>
      </c>
      <c r="C24" s="241">
        <v>0</v>
      </c>
      <c r="D24" s="134">
        <f t="shared" si="1"/>
        <v>0</v>
      </c>
      <c r="E24" s="133">
        <f>(D24*100/D42)</f>
        <v>0</v>
      </c>
    </row>
    <row r="25" spans="1:5" ht="15.75" thickBot="1" x14ac:dyDescent="0.3">
      <c r="A25" s="25" t="s">
        <v>28</v>
      </c>
      <c r="B25" s="135">
        <v>0</v>
      </c>
      <c r="C25" s="242">
        <v>1</v>
      </c>
      <c r="D25" s="137">
        <f t="shared" si="1"/>
        <v>1</v>
      </c>
      <c r="E25" s="136">
        <f>(D25*100/D42)</f>
        <v>2.4390243902439024</v>
      </c>
    </row>
    <row r="26" spans="1:5" ht="15.75" thickBot="1" x14ac:dyDescent="0.3">
      <c r="A26" s="29" t="s">
        <v>18</v>
      </c>
      <c r="B26" s="138">
        <f>SUM(B15:B25)</f>
        <v>7</v>
      </c>
      <c r="C26" s="243">
        <f>SUM(C15:C25)</f>
        <v>5</v>
      </c>
      <c r="D26" s="38">
        <f>SUM(D15:D25)</f>
        <v>12</v>
      </c>
      <c r="E26" s="139">
        <f>SUM(E15:E25)</f>
        <v>29.268292682926827</v>
      </c>
    </row>
    <row r="27" spans="1:5" ht="23.25" customHeight="1" x14ac:dyDescent="0.25">
      <c r="A27" s="39" t="s">
        <v>29</v>
      </c>
      <c r="B27" s="140"/>
      <c r="C27" s="45"/>
      <c r="D27" s="42"/>
      <c r="E27" s="45"/>
    </row>
    <row r="28" spans="1:5" x14ac:dyDescent="0.25">
      <c r="A28" s="16" t="s">
        <v>30</v>
      </c>
      <c r="B28" s="132">
        <v>0</v>
      </c>
      <c r="C28" s="241">
        <v>0</v>
      </c>
      <c r="D28" s="134">
        <f t="shared" ref="D28:D33" si="2">SUM(B28:C28)</f>
        <v>0</v>
      </c>
      <c r="E28" s="133">
        <f>(D28*100/D42)</f>
        <v>0</v>
      </c>
    </row>
    <row r="29" spans="1:5" x14ac:dyDescent="0.25">
      <c r="A29" s="16" t="s">
        <v>31</v>
      </c>
      <c r="B29" s="132">
        <v>0</v>
      </c>
      <c r="C29" s="241">
        <v>0</v>
      </c>
      <c r="D29" s="134">
        <f t="shared" si="2"/>
        <v>0</v>
      </c>
      <c r="E29" s="133">
        <f>(D29*100/D42)</f>
        <v>0</v>
      </c>
    </row>
    <row r="30" spans="1:5" x14ac:dyDescent="0.25">
      <c r="A30" s="16" t="s">
        <v>32</v>
      </c>
      <c r="B30" s="132">
        <v>1</v>
      </c>
      <c r="C30" s="241">
        <v>3</v>
      </c>
      <c r="D30" s="134">
        <f t="shared" si="2"/>
        <v>4</v>
      </c>
      <c r="E30" s="133">
        <f>(D30*100/D42)</f>
        <v>9.7560975609756095</v>
      </c>
    </row>
    <row r="31" spans="1:5" x14ac:dyDescent="0.25">
      <c r="A31" s="16" t="s">
        <v>33</v>
      </c>
      <c r="B31" s="132">
        <v>0</v>
      </c>
      <c r="C31" s="241">
        <v>0</v>
      </c>
      <c r="D31" s="134">
        <f t="shared" si="2"/>
        <v>0</v>
      </c>
      <c r="E31" s="133">
        <f>(D31*100/D42)</f>
        <v>0</v>
      </c>
    </row>
    <row r="32" spans="1:5" x14ac:dyDescent="0.25">
      <c r="A32" s="16" t="s">
        <v>34</v>
      </c>
      <c r="B32" s="132">
        <v>0</v>
      </c>
      <c r="C32" s="241">
        <v>0</v>
      </c>
      <c r="D32" s="134">
        <f t="shared" si="2"/>
        <v>0</v>
      </c>
      <c r="E32" s="133">
        <f>(D32*100/D42)</f>
        <v>0</v>
      </c>
    </row>
    <row r="33" spans="1:5" ht="15.75" thickBot="1" x14ac:dyDescent="0.3">
      <c r="A33" s="16" t="s">
        <v>35</v>
      </c>
      <c r="B33" s="132">
        <v>0</v>
      </c>
      <c r="C33" s="241">
        <v>0</v>
      </c>
      <c r="D33" s="134">
        <f t="shared" si="2"/>
        <v>0</v>
      </c>
      <c r="E33" s="133">
        <f>(D33*100/D42)</f>
        <v>0</v>
      </c>
    </row>
    <row r="34" spans="1:5" ht="15.75" thickBot="1" x14ac:dyDescent="0.3">
      <c r="A34" s="29" t="s">
        <v>18</v>
      </c>
      <c r="B34" s="142">
        <f>SUM(B28:B33)</f>
        <v>1</v>
      </c>
      <c r="C34" s="244">
        <f>SUM(C28:C33)</f>
        <v>3</v>
      </c>
      <c r="D34" s="145">
        <f>SUM(D28:D33)</f>
        <v>4</v>
      </c>
      <c r="E34" s="144">
        <f>SUM(E28:E33)</f>
        <v>9.7560975609756095</v>
      </c>
    </row>
    <row r="35" spans="1:5" ht="23.25" customHeight="1" x14ac:dyDescent="0.25">
      <c r="A35" s="8" t="s">
        <v>36</v>
      </c>
      <c r="B35" s="146"/>
      <c r="C35" s="48"/>
      <c r="D35" s="47"/>
      <c r="E35" s="48"/>
    </row>
    <row r="36" spans="1:5" x14ac:dyDescent="0.25">
      <c r="A36" s="16" t="s">
        <v>37</v>
      </c>
      <c r="B36" s="132">
        <v>3</v>
      </c>
      <c r="C36" s="241">
        <v>3</v>
      </c>
      <c r="D36" s="134">
        <f>SUM(B36:C36)</f>
        <v>6</v>
      </c>
      <c r="E36" s="133">
        <f>(D36*100/D42)</f>
        <v>14.634146341463415</v>
      </c>
    </row>
    <row r="37" spans="1:5" x14ac:dyDescent="0.25">
      <c r="A37" s="107" t="s">
        <v>92</v>
      </c>
      <c r="B37" s="132">
        <v>0</v>
      </c>
      <c r="C37" s="241">
        <v>0</v>
      </c>
      <c r="D37" s="134">
        <f>SUM(B37:C37)</f>
        <v>0</v>
      </c>
      <c r="E37" s="133">
        <f>(D37*100/D42)</f>
        <v>0</v>
      </c>
    </row>
    <row r="38" spans="1:5" x14ac:dyDescent="0.25">
      <c r="A38" s="16" t="s">
        <v>38</v>
      </c>
      <c r="B38" s="132">
        <v>0</v>
      </c>
      <c r="C38" s="241">
        <v>0</v>
      </c>
      <c r="D38" s="134">
        <f>SUM(B38:C38)</f>
        <v>0</v>
      </c>
      <c r="E38" s="133">
        <f>(D38*100/D42)</f>
        <v>0</v>
      </c>
    </row>
    <row r="39" spans="1:5" x14ac:dyDescent="0.25">
      <c r="A39" s="16" t="s">
        <v>39</v>
      </c>
      <c r="B39" s="132">
        <v>0</v>
      </c>
      <c r="C39" s="241">
        <v>0</v>
      </c>
      <c r="D39" s="134">
        <f>SUM(B39:C39)</f>
        <v>0</v>
      </c>
      <c r="E39" s="133">
        <f>(D39*100/D42)</f>
        <v>0</v>
      </c>
    </row>
    <row r="40" spans="1:5" ht="15.75" thickBot="1" x14ac:dyDescent="0.3">
      <c r="A40" s="25" t="s">
        <v>40</v>
      </c>
      <c r="B40" s="147">
        <v>0</v>
      </c>
      <c r="C40" s="245">
        <v>0</v>
      </c>
      <c r="D40" s="149">
        <f>SUM(B40:C40)</f>
        <v>0</v>
      </c>
      <c r="E40" s="148">
        <f>(D40*100/D42)</f>
        <v>0</v>
      </c>
    </row>
    <row r="41" spans="1:5" ht="15.75" thickBot="1" x14ac:dyDescent="0.3">
      <c r="A41" s="29" t="s">
        <v>18</v>
      </c>
      <c r="B41" s="246">
        <f>SUM(B36:B40)</f>
        <v>3</v>
      </c>
      <c r="C41" s="247">
        <f>SUM(C36:C40)</f>
        <v>3</v>
      </c>
      <c r="D41" s="248">
        <f>SUM(D36:D40)</f>
        <v>6</v>
      </c>
      <c r="E41" s="249">
        <f>SUM(E36:E40)</f>
        <v>14.634146341463415</v>
      </c>
    </row>
    <row r="42" spans="1:5" ht="15.75" thickBot="1" x14ac:dyDescent="0.3">
      <c r="A42" s="52" t="s">
        <v>9</v>
      </c>
      <c r="B42" s="151">
        <f>SUM(B13,B26,B34,B41)</f>
        <v>18</v>
      </c>
      <c r="C42" s="250">
        <f>SUM(C13,C26,C34,C41)</f>
        <v>23</v>
      </c>
      <c r="D42" s="251">
        <f>SUM(D13,D26,D34,D41)</f>
        <v>41</v>
      </c>
      <c r="E42" s="141">
        <f>SUM(E13,E26,E34,E41)</f>
        <v>99.999999999999986</v>
      </c>
    </row>
  </sheetData>
  <mergeCells count="4">
    <mergeCell ref="A2:E2"/>
    <mergeCell ref="A3:A5"/>
    <mergeCell ref="B3:E3"/>
    <mergeCell ref="B4:E4"/>
  </mergeCells>
  <pageMargins left="1.42" right="0.7" top="0.87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42"/>
  <sheetViews>
    <sheetView workbookViewId="0">
      <selection activeCell="N1" sqref="N1"/>
    </sheetView>
  </sheetViews>
  <sheetFormatPr baseColWidth="10" defaultRowHeight="15" x14ac:dyDescent="0.25"/>
  <cols>
    <col min="1" max="1" width="17.28515625" customWidth="1"/>
    <col min="2" max="13" width="4.7109375" style="263" customWidth="1"/>
    <col min="14" max="14" width="5.85546875" customWidth="1"/>
    <col min="15" max="15" width="5.7109375" customWidth="1"/>
  </cols>
  <sheetData>
    <row r="2" spans="1:15" ht="22.5" customHeight="1" thickBot="1" x14ac:dyDescent="0.3">
      <c r="A2" s="279" t="s">
        <v>98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15.75" thickBot="1" x14ac:dyDescent="0.3">
      <c r="A3" s="280" t="s">
        <v>0</v>
      </c>
      <c r="B3" s="297" t="s">
        <v>41</v>
      </c>
      <c r="C3" s="298"/>
      <c r="D3" s="298"/>
      <c r="E3" s="298"/>
      <c r="F3" s="298"/>
      <c r="G3" s="298"/>
      <c r="H3" s="298"/>
      <c r="I3" s="298"/>
      <c r="J3" s="297" t="s">
        <v>42</v>
      </c>
      <c r="K3" s="299"/>
      <c r="L3" s="299"/>
      <c r="M3" s="300"/>
      <c r="N3" s="301" t="s">
        <v>43</v>
      </c>
      <c r="O3" s="304" t="s">
        <v>10</v>
      </c>
    </row>
    <row r="4" spans="1:15" ht="15.75" thickBot="1" x14ac:dyDescent="0.3">
      <c r="A4" s="281"/>
      <c r="B4" s="297" t="s">
        <v>44</v>
      </c>
      <c r="C4" s="298"/>
      <c r="D4" s="298"/>
      <c r="E4" s="307"/>
      <c r="F4" s="297" t="s">
        <v>45</v>
      </c>
      <c r="G4" s="298"/>
      <c r="H4" s="298"/>
      <c r="I4" s="307"/>
      <c r="J4" s="297" t="s">
        <v>45</v>
      </c>
      <c r="K4" s="298"/>
      <c r="L4" s="298"/>
      <c r="M4" s="307"/>
      <c r="N4" s="302"/>
      <c r="O4" s="305"/>
    </row>
    <row r="5" spans="1:15" ht="15.75" thickBot="1" x14ac:dyDescent="0.3">
      <c r="A5" s="282"/>
      <c r="B5" s="259" t="s">
        <v>46</v>
      </c>
      <c r="C5" s="259" t="s">
        <v>47</v>
      </c>
      <c r="D5" s="1" t="s">
        <v>9</v>
      </c>
      <c r="E5" s="57" t="s">
        <v>10</v>
      </c>
      <c r="F5" s="259" t="s">
        <v>46</v>
      </c>
      <c r="G5" s="259" t="s">
        <v>47</v>
      </c>
      <c r="H5" s="1" t="s">
        <v>9</v>
      </c>
      <c r="I5" s="57" t="s">
        <v>10</v>
      </c>
      <c r="J5" s="259" t="s">
        <v>46</v>
      </c>
      <c r="K5" s="259" t="s">
        <v>47</v>
      </c>
      <c r="L5" s="1" t="s">
        <v>9</v>
      </c>
      <c r="M5" s="57" t="s">
        <v>10</v>
      </c>
      <c r="N5" s="303"/>
      <c r="O5" s="306"/>
    </row>
    <row r="6" spans="1:15" ht="25.5" customHeight="1" x14ac:dyDescent="0.25">
      <c r="A6" s="58" t="s">
        <v>11</v>
      </c>
      <c r="B6" s="59"/>
      <c r="C6" s="59"/>
      <c r="D6" s="261"/>
      <c r="E6" s="262"/>
      <c r="F6" s="262"/>
      <c r="G6" s="262"/>
      <c r="H6" s="261"/>
      <c r="I6" s="262"/>
      <c r="J6" s="262"/>
      <c r="K6" s="262"/>
      <c r="L6" s="261"/>
      <c r="M6" s="262"/>
      <c r="N6" s="9"/>
      <c r="O6" s="10"/>
    </row>
    <row r="7" spans="1:15" x14ac:dyDescent="0.25">
      <c r="A7" s="16" t="s">
        <v>12</v>
      </c>
      <c r="B7" s="16">
        <v>1</v>
      </c>
      <c r="C7" s="16">
        <v>1</v>
      </c>
      <c r="D7" s="21">
        <f t="shared" ref="D7:D12" si="0">SUM(B7:C7)</f>
        <v>2</v>
      </c>
      <c r="E7" s="18">
        <f>(D7*100/D42)</f>
        <v>13.333333333333334</v>
      </c>
      <c r="F7" s="60">
        <v>2</v>
      </c>
      <c r="G7" s="60">
        <v>3</v>
      </c>
      <c r="H7" s="17">
        <f t="shared" ref="H7:H12" si="1">SUM(F7:G7)</f>
        <v>5</v>
      </c>
      <c r="I7" s="18">
        <f>(H7*100/H42)</f>
        <v>9.615384615384615</v>
      </c>
      <c r="J7" s="60">
        <v>0</v>
      </c>
      <c r="K7" s="60">
        <v>0</v>
      </c>
      <c r="L7" s="17">
        <f t="shared" ref="L7:L12" si="2">SUM(J7:K7)</f>
        <v>0</v>
      </c>
      <c r="M7" s="18">
        <f>(L7*100/L42)</f>
        <v>0</v>
      </c>
      <c r="N7" s="17">
        <f t="shared" ref="N7:N12" si="3">SUM(L7,H7,D7)</f>
        <v>7</v>
      </c>
      <c r="O7" s="18">
        <f>(N7*100/N42)</f>
        <v>8.4337349397590362</v>
      </c>
    </row>
    <row r="8" spans="1:15" x14ac:dyDescent="0.25">
      <c r="A8" s="16" t="s">
        <v>13</v>
      </c>
      <c r="B8" s="16">
        <v>0</v>
      </c>
      <c r="C8" s="16">
        <v>1</v>
      </c>
      <c r="D8" s="21">
        <f t="shared" si="0"/>
        <v>1</v>
      </c>
      <c r="E8" s="18">
        <f>(D8*100/D42)</f>
        <v>6.666666666666667</v>
      </c>
      <c r="F8" s="60">
        <v>1</v>
      </c>
      <c r="G8" s="60">
        <v>1</v>
      </c>
      <c r="H8" s="17">
        <f t="shared" si="1"/>
        <v>2</v>
      </c>
      <c r="I8" s="18">
        <f>(H8*100/H42)</f>
        <v>3.8461538461538463</v>
      </c>
      <c r="J8" s="60">
        <v>0</v>
      </c>
      <c r="K8" s="60">
        <v>0</v>
      </c>
      <c r="L8" s="17">
        <f t="shared" si="2"/>
        <v>0</v>
      </c>
      <c r="M8" s="18">
        <f>(L8*100/L42)</f>
        <v>0</v>
      </c>
      <c r="N8" s="17">
        <f t="shared" si="3"/>
        <v>3</v>
      </c>
      <c r="O8" s="18">
        <f>(N8*100/N42)</f>
        <v>3.6144578313253013</v>
      </c>
    </row>
    <row r="9" spans="1:15" x14ac:dyDescent="0.25">
      <c r="A9" s="16" t="s">
        <v>14</v>
      </c>
      <c r="B9" s="16">
        <v>0</v>
      </c>
      <c r="C9" s="16">
        <v>1</v>
      </c>
      <c r="D9" s="21">
        <f t="shared" si="0"/>
        <v>1</v>
      </c>
      <c r="E9" s="18">
        <f>(D9*100/D42)</f>
        <v>6.666666666666667</v>
      </c>
      <c r="F9" s="60">
        <v>0</v>
      </c>
      <c r="G9" s="60">
        <v>0</v>
      </c>
      <c r="H9" s="17">
        <f t="shared" si="1"/>
        <v>0</v>
      </c>
      <c r="I9" s="18">
        <f>(H9*100/H42)</f>
        <v>0</v>
      </c>
      <c r="J9" s="60">
        <v>0</v>
      </c>
      <c r="K9" s="60">
        <v>0</v>
      </c>
      <c r="L9" s="17">
        <f t="shared" si="2"/>
        <v>0</v>
      </c>
      <c r="M9" s="18">
        <f>(L9*100/L42)</f>
        <v>0</v>
      </c>
      <c r="N9" s="17">
        <f t="shared" si="3"/>
        <v>1</v>
      </c>
      <c r="O9" s="18">
        <f>(N9*100/N42)</f>
        <v>1.2048192771084338</v>
      </c>
    </row>
    <row r="10" spans="1:15" x14ac:dyDescent="0.25">
      <c r="A10" s="16" t="s">
        <v>15</v>
      </c>
      <c r="B10" s="16">
        <v>0</v>
      </c>
      <c r="C10" s="16">
        <v>1</v>
      </c>
      <c r="D10" s="21">
        <f t="shared" si="0"/>
        <v>1</v>
      </c>
      <c r="E10" s="18">
        <f>(D10*100/D42)</f>
        <v>6.666666666666667</v>
      </c>
      <c r="F10" s="60">
        <v>0</v>
      </c>
      <c r="G10" s="60">
        <v>1</v>
      </c>
      <c r="H10" s="17">
        <f t="shared" si="1"/>
        <v>1</v>
      </c>
      <c r="I10" s="18">
        <f>(H10*100/H42)</f>
        <v>1.9230769230769231</v>
      </c>
      <c r="J10" s="60">
        <v>0</v>
      </c>
      <c r="K10" s="60">
        <v>0</v>
      </c>
      <c r="L10" s="17">
        <f t="shared" si="2"/>
        <v>0</v>
      </c>
      <c r="M10" s="18">
        <f>(L10*100/L42)</f>
        <v>0</v>
      </c>
      <c r="N10" s="17">
        <f t="shared" si="3"/>
        <v>2</v>
      </c>
      <c r="O10" s="18">
        <f>(N10*100/N42)</f>
        <v>2.4096385542168677</v>
      </c>
    </row>
    <row r="11" spans="1:15" x14ac:dyDescent="0.25">
      <c r="A11" s="16" t="s">
        <v>16</v>
      </c>
      <c r="B11" s="16">
        <v>0</v>
      </c>
      <c r="C11" s="16">
        <v>0</v>
      </c>
      <c r="D11" s="21">
        <f t="shared" si="0"/>
        <v>0</v>
      </c>
      <c r="E11" s="18">
        <f>(D11*100/D42)</f>
        <v>0</v>
      </c>
      <c r="F11" s="60">
        <v>1</v>
      </c>
      <c r="G11" s="60">
        <v>0</v>
      </c>
      <c r="H11" s="17">
        <f t="shared" si="1"/>
        <v>1</v>
      </c>
      <c r="I11" s="18">
        <f>(H11*100/H42)</f>
        <v>1.9230769230769231</v>
      </c>
      <c r="J11" s="60">
        <v>0</v>
      </c>
      <c r="K11" s="60">
        <v>0</v>
      </c>
      <c r="L11" s="17">
        <f t="shared" si="2"/>
        <v>0</v>
      </c>
      <c r="M11" s="18">
        <f>(L11*100/L42)</f>
        <v>0</v>
      </c>
      <c r="N11" s="17">
        <f t="shared" si="3"/>
        <v>1</v>
      </c>
      <c r="O11" s="18">
        <f>(N11*100/N42)</f>
        <v>1.2048192771084338</v>
      </c>
    </row>
    <row r="12" spans="1:15" ht="15.75" thickBot="1" x14ac:dyDescent="0.3">
      <c r="A12" s="25" t="s">
        <v>17</v>
      </c>
      <c r="B12" s="25">
        <v>0</v>
      </c>
      <c r="C12" s="25">
        <v>0</v>
      </c>
      <c r="D12" s="21">
        <f t="shared" si="0"/>
        <v>0</v>
      </c>
      <c r="E12" s="18">
        <f>(D12*100/D42)</f>
        <v>0</v>
      </c>
      <c r="F12" s="60">
        <v>0</v>
      </c>
      <c r="G12" s="60">
        <v>0</v>
      </c>
      <c r="H12" s="17">
        <f t="shared" si="1"/>
        <v>0</v>
      </c>
      <c r="I12" s="18">
        <f>(H12*100/H42)</f>
        <v>0</v>
      </c>
      <c r="J12" s="60">
        <v>0</v>
      </c>
      <c r="K12" s="60">
        <v>0</v>
      </c>
      <c r="L12" s="17">
        <f t="shared" si="2"/>
        <v>0</v>
      </c>
      <c r="M12" s="18">
        <f>(L12*100/L42)</f>
        <v>0</v>
      </c>
      <c r="N12" s="17">
        <f t="shared" si="3"/>
        <v>0</v>
      </c>
      <c r="O12" s="18">
        <f>(N12*100/N42)</f>
        <v>0</v>
      </c>
    </row>
    <row r="13" spans="1:15" ht="15.75" thickBot="1" x14ac:dyDescent="0.3">
      <c r="A13" s="29" t="s">
        <v>18</v>
      </c>
      <c r="B13" s="29">
        <f t="shared" ref="B13:O13" si="4">SUM(B7:B12)</f>
        <v>1</v>
      </c>
      <c r="C13" s="29">
        <f t="shared" si="4"/>
        <v>4</v>
      </c>
      <c r="D13" s="61">
        <f t="shared" si="4"/>
        <v>5</v>
      </c>
      <c r="E13" s="62">
        <f t="shared" si="4"/>
        <v>33.333333333333336</v>
      </c>
      <c r="F13" s="64">
        <f>SUM(F7:F12)</f>
        <v>4</v>
      </c>
      <c r="G13" s="29">
        <f t="shared" si="4"/>
        <v>5</v>
      </c>
      <c r="H13" s="63">
        <f t="shared" si="4"/>
        <v>9</v>
      </c>
      <c r="I13" s="62">
        <f t="shared" si="4"/>
        <v>17.307692307692307</v>
      </c>
      <c r="J13" s="64">
        <f t="shared" si="4"/>
        <v>0</v>
      </c>
      <c r="K13" s="64">
        <f t="shared" si="4"/>
        <v>0</v>
      </c>
      <c r="L13" s="63">
        <f t="shared" si="4"/>
        <v>0</v>
      </c>
      <c r="M13" s="62">
        <f t="shared" si="4"/>
        <v>0</v>
      </c>
      <c r="N13" s="63">
        <f>SUM(N7:N12)</f>
        <v>14</v>
      </c>
      <c r="O13" s="62">
        <f t="shared" si="4"/>
        <v>16.867469879518072</v>
      </c>
    </row>
    <row r="14" spans="1:15" x14ac:dyDescent="0.25">
      <c r="A14" s="39" t="s">
        <v>19</v>
      </c>
      <c r="B14" s="65"/>
      <c r="C14" s="65"/>
      <c r="D14" s="40"/>
      <c r="E14" s="15"/>
      <c r="F14" s="66"/>
      <c r="G14" s="66"/>
      <c r="H14" s="40"/>
      <c r="I14" s="15"/>
      <c r="J14" s="66"/>
      <c r="K14" s="66"/>
      <c r="L14" s="40"/>
      <c r="M14" s="15"/>
      <c r="N14" s="40"/>
      <c r="O14" s="15"/>
    </row>
    <row r="15" spans="1:15" x14ac:dyDescent="0.25">
      <c r="A15" s="16" t="s">
        <v>20</v>
      </c>
      <c r="B15" s="16">
        <v>0</v>
      </c>
      <c r="C15" s="16">
        <v>0</v>
      </c>
      <c r="D15" s="21">
        <f t="shared" ref="D15:D25" si="5">SUM(B15:C15)</f>
        <v>0</v>
      </c>
      <c r="E15" s="18">
        <f>(D15*100/D42)</f>
        <v>0</v>
      </c>
      <c r="F15" s="60">
        <v>0</v>
      </c>
      <c r="G15" s="60">
        <v>1</v>
      </c>
      <c r="H15" s="17">
        <f t="shared" ref="H15:H25" si="6">SUM(F15:G15)</f>
        <v>1</v>
      </c>
      <c r="I15" s="18">
        <f>(H15*100/H42)</f>
        <v>1.9230769230769231</v>
      </c>
      <c r="J15" s="60">
        <v>0</v>
      </c>
      <c r="K15" s="60">
        <v>0</v>
      </c>
      <c r="L15" s="17">
        <f t="shared" ref="L15:L25" si="7">SUM(J15:K15)</f>
        <v>0</v>
      </c>
      <c r="M15" s="18">
        <f>(L15*100/L42)</f>
        <v>0</v>
      </c>
      <c r="N15" s="17">
        <f t="shared" ref="N15:N25" si="8">SUM(L15,H15,D15)</f>
        <v>1</v>
      </c>
      <c r="O15" s="18">
        <f>(N15*100/N42)</f>
        <v>1.2048192771084338</v>
      </c>
    </row>
    <row r="16" spans="1:15" x14ac:dyDescent="0.25">
      <c r="A16" s="16" t="s">
        <v>21</v>
      </c>
      <c r="B16" s="16">
        <v>0</v>
      </c>
      <c r="C16" s="16">
        <v>0</v>
      </c>
      <c r="D16" s="21">
        <f t="shared" si="5"/>
        <v>0</v>
      </c>
      <c r="E16" s="18">
        <f>(D16*100/D42)</f>
        <v>0</v>
      </c>
      <c r="F16" s="60">
        <v>2</v>
      </c>
      <c r="G16" s="60">
        <v>1</v>
      </c>
      <c r="H16" s="17">
        <f t="shared" si="6"/>
        <v>3</v>
      </c>
      <c r="I16" s="18">
        <f>(H16*100/H42)</f>
        <v>5.7692307692307692</v>
      </c>
      <c r="J16" s="60">
        <v>0</v>
      </c>
      <c r="K16" s="60">
        <v>0</v>
      </c>
      <c r="L16" s="17">
        <f t="shared" si="7"/>
        <v>0</v>
      </c>
      <c r="M16" s="18">
        <f>(L16*100/L42)</f>
        <v>0</v>
      </c>
      <c r="N16" s="17">
        <f t="shared" si="8"/>
        <v>3</v>
      </c>
      <c r="O16" s="18">
        <f>(N16*100/N42)</f>
        <v>3.6144578313253013</v>
      </c>
    </row>
    <row r="17" spans="1:15" x14ac:dyDescent="0.25">
      <c r="A17" s="16" t="s">
        <v>22</v>
      </c>
      <c r="B17" s="16">
        <v>1</v>
      </c>
      <c r="C17" s="16">
        <v>0</v>
      </c>
      <c r="D17" s="21">
        <f t="shared" si="5"/>
        <v>1</v>
      </c>
      <c r="E17" s="18">
        <f>(D17*100/D42)</f>
        <v>6.666666666666667</v>
      </c>
      <c r="F17" s="60">
        <v>2</v>
      </c>
      <c r="G17" s="60">
        <v>0</v>
      </c>
      <c r="H17" s="17">
        <f t="shared" si="6"/>
        <v>2</v>
      </c>
      <c r="I17" s="18">
        <f>(H17*100/H42)</f>
        <v>3.8461538461538463</v>
      </c>
      <c r="J17" s="60">
        <v>0</v>
      </c>
      <c r="K17" s="60">
        <v>0</v>
      </c>
      <c r="L17" s="17">
        <f t="shared" si="7"/>
        <v>0</v>
      </c>
      <c r="M17" s="18">
        <f>(L17*100/L42)</f>
        <v>0</v>
      </c>
      <c r="N17" s="17">
        <f t="shared" si="8"/>
        <v>3</v>
      </c>
      <c r="O17" s="18">
        <f>(N17*100/N42)</f>
        <v>3.6144578313253013</v>
      </c>
    </row>
    <row r="18" spans="1:15" x14ac:dyDescent="0.25">
      <c r="A18" s="16" t="s">
        <v>23</v>
      </c>
      <c r="B18" s="16">
        <v>0</v>
      </c>
      <c r="C18" s="16">
        <v>0</v>
      </c>
      <c r="D18" s="21">
        <f t="shared" si="5"/>
        <v>0</v>
      </c>
      <c r="E18" s="18">
        <f>(D18*100/D42)</f>
        <v>0</v>
      </c>
      <c r="F18" s="60">
        <v>1</v>
      </c>
      <c r="G18" s="60">
        <v>1</v>
      </c>
      <c r="H18" s="17">
        <f t="shared" si="6"/>
        <v>2</v>
      </c>
      <c r="I18" s="18">
        <f>(H18*100/H42)</f>
        <v>3.8461538461538463</v>
      </c>
      <c r="J18" s="60">
        <v>0</v>
      </c>
      <c r="K18" s="60">
        <v>0</v>
      </c>
      <c r="L18" s="17">
        <f t="shared" si="7"/>
        <v>0</v>
      </c>
      <c r="M18" s="18">
        <f>(L18*100/L42)</f>
        <v>0</v>
      </c>
      <c r="N18" s="17">
        <f t="shared" si="8"/>
        <v>2</v>
      </c>
      <c r="O18" s="18">
        <f>(N18*100/N42)</f>
        <v>2.4096385542168677</v>
      </c>
    </row>
    <row r="19" spans="1:15" x14ac:dyDescent="0.25">
      <c r="A19" s="16" t="s">
        <v>24</v>
      </c>
      <c r="B19" s="16">
        <v>1</v>
      </c>
      <c r="C19" s="16">
        <v>0</v>
      </c>
      <c r="D19" s="21">
        <f>SUM(B19:C19)</f>
        <v>1</v>
      </c>
      <c r="E19" s="18">
        <f>(D19*100/D42)</f>
        <v>6.666666666666667</v>
      </c>
      <c r="F19" s="60">
        <v>2</v>
      </c>
      <c r="G19" s="60">
        <v>1</v>
      </c>
      <c r="H19" s="17">
        <f t="shared" si="6"/>
        <v>3</v>
      </c>
      <c r="I19" s="18">
        <f>(H19*100/H42)</f>
        <v>5.7692307692307692</v>
      </c>
      <c r="J19" s="60">
        <v>0</v>
      </c>
      <c r="K19" s="60">
        <v>0</v>
      </c>
      <c r="L19" s="17">
        <f t="shared" si="7"/>
        <v>0</v>
      </c>
      <c r="M19" s="18">
        <f>(L19*100/L42)</f>
        <v>0</v>
      </c>
      <c r="N19" s="17">
        <f t="shared" si="8"/>
        <v>4</v>
      </c>
      <c r="O19" s="18">
        <f>(N19*100/N42)</f>
        <v>4.8192771084337354</v>
      </c>
    </row>
    <row r="20" spans="1:15" x14ac:dyDescent="0.25">
      <c r="A20" s="16" t="s">
        <v>83</v>
      </c>
      <c r="B20" s="16">
        <v>1</v>
      </c>
      <c r="C20" s="16">
        <v>0</v>
      </c>
      <c r="D20" s="21">
        <f>SUM(B20:C20)</f>
        <v>1</v>
      </c>
      <c r="E20" s="18">
        <f>(D20*100/D42)</f>
        <v>6.666666666666667</v>
      </c>
      <c r="F20" s="60">
        <v>1</v>
      </c>
      <c r="G20" s="60">
        <v>4</v>
      </c>
      <c r="H20" s="17">
        <f>SUM(F20:G20)</f>
        <v>5</v>
      </c>
      <c r="I20" s="18">
        <f>(H20*100/H42)</f>
        <v>9.615384615384615</v>
      </c>
      <c r="J20" s="60">
        <v>0</v>
      </c>
      <c r="K20" s="60">
        <v>0</v>
      </c>
      <c r="L20" s="17">
        <f t="shared" si="7"/>
        <v>0</v>
      </c>
      <c r="M20" s="18">
        <f>(L20*100/L42)</f>
        <v>0</v>
      </c>
      <c r="N20" s="17">
        <f t="shared" si="8"/>
        <v>6</v>
      </c>
      <c r="O20" s="18">
        <f>(N20*100/N42)</f>
        <v>7.2289156626506026</v>
      </c>
    </row>
    <row r="21" spans="1:15" x14ac:dyDescent="0.25">
      <c r="A21" s="16" t="s">
        <v>85</v>
      </c>
      <c r="B21" s="16">
        <v>1</v>
      </c>
      <c r="C21" s="16">
        <v>0</v>
      </c>
      <c r="D21" s="21">
        <f>SUM(B21:C21)</f>
        <v>1</v>
      </c>
      <c r="E21" s="18">
        <f>(D21*100/D42)</f>
        <v>6.666666666666667</v>
      </c>
      <c r="F21" s="60">
        <v>3</v>
      </c>
      <c r="G21" s="60">
        <v>0</v>
      </c>
      <c r="H21" s="17">
        <f>SUM(F21:G21)</f>
        <v>3</v>
      </c>
      <c r="I21" s="18">
        <f>(H21*100/H42)</f>
        <v>5.7692307692307692</v>
      </c>
      <c r="J21" s="60">
        <v>0</v>
      </c>
      <c r="K21" s="60">
        <v>0</v>
      </c>
      <c r="L21" s="17">
        <f t="shared" si="7"/>
        <v>0</v>
      </c>
      <c r="M21" s="18">
        <f>(L21*100/L42)</f>
        <v>0</v>
      </c>
      <c r="N21" s="17">
        <f t="shared" si="8"/>
        <v>4</v>
      </c>
      <c r="O21" s="18">
        <f>(N21*100/N42)</f>
        <v>4.8192771084337354</v>
      </c>
    </row>
    <row r="22" spans="1:15" x14ac:dyDescent="0.25">
      <c r="A22" s="16" t="s">
        <v>25</v>
      </c>
      <c r="B22" s="16">
        <v>1</v>
      </c>
      <c r="C22" s="16">
        <v>0</v>
      </c>
      <c r="D22" s="21">
        <f t="shared" si="5"/>
        <v>1</v>
      </c>
      <c r="E22" s="18">
        <f>(D22*100/D42)</f>
        <v>6.666666666666667</v>
      </c>
      <c r="F22" s="60">
        <v>0</v>
      </c>
      <c r="G22" s="60">
        <v>3</v>
      </c>
      <c r="H22" s="17">
        <f t="shared" si="6"/>
        <v>3</v>
      </c>
      <c r="I22" s="18">
        <f>(H22*100/H42)</f>
        <v>5.7692307692307692</v>
      </c>
      <c r="J22" s="60">
        <v>0</v>
      </c>
      <c r="K22" s="60">
        <v>0</v>
      </c>
      <c r="L22" s="17">
        <f t="shared" si="7"/>
        <v>0</v>
      </c>
      <c r="M22" s="18">
        <f>(L22*100/L42)</f>
        <v>0</v>
      </c>
      <c r="N22" s="17">
        <f t="shared" si="8"/>
        <v>4</v>
      </c>
      <c r="O22" s="18">
        <f>(N22*100/N42)</f>
        <v>4.8192771084337354</v>
      </c>
    </row>
    <row r="23" spans="1:15" x14ac:dyDescent="0.25">
      <c r="A23" s="16" t="s">
        <v>26</v>
      </c>
      <c r="B23" s="16">
        <v>0</v>
      </c>
      <c r="C23" s="16">
        <v>0</v>
      </c>
      <c r="D23" s="21">
        <f t="shared" si="5"/>
        <v>0</v>
      </c>
      <c r="E23" s="18">
        <f>(D23*100/D42)</f>
        <v>0</v>
      </c>
      <c r="F23" s="60">
        <v>0</v>
      </c>
      <c r="G23" s="60">
        <v>0</v>
      </c>
      <c r="H23" s="17">
        <f t="shared" si="6"/>
        <v>0</v>
      </c>
      <c r="I23" s="18">
        <f>(H23*100/H42)</f>
        <v>0</v>
      </c>
      <c r="J23" s="60">
        <v>0</v>
      </c>
      <c r="K23" s="60">
        <v>0</v>
      </c>
      <c r="L23" s="17">
        <f t="shared" si="7"/>
        <v>0</v>
      </c>
      <c r="M23" s="18">
        <f>(L23*100/L42)</f>
        <v>0</v>
      </c>
      <c r="N23" s="17">
        <f t="shared" si="8"/>
        <v>0</v>
      </c>
      <c r="O23" s="18">
        <f>(N23*100/N42)</f>
        <v>0</v>
      </c>
    </row>
    <row r="24" spans="1:15" x14ac:dyDescent="0.25">
      <c r="A24" s="16" t="s">
        <v>27</v>
      </c>
      <c r="B24" s="16">
        <v>0</v>
      </c>
      <c r="C24" s="16">
        <v>0</v>
      </c>
      <c r="D24" s="21">
        <f t="shared" si="5"/>
        <v>0</v>
      </c>
      <c r="E24" s="18">
        <f>(D24*100/D42)</f>
        <v>0</v>
      </c>
      <c r="F24" s="60">
        <v>0</v>
      </c>
      <c r="G24" s="60">
        <v>1</v>
      </c>
      <c r="H24" s="17">
        <f t="shared" si="6"/>
        <v>1</v>
      </c>
      <c r="I24" s="18">
        <f>(H24*100/H42)</f>
        <v>1.9230769230769231</v>
      </c>
      <c r="J24" s="60">
        <v>0</v>
      </c>
      <c r="K24" s="60">
        <v>0</v>
      </c>
      <c r="L24" s="17">
        <f t="shared" si="7"/>
        <v>0</v>
      </c>
      <c r="M24" s="18">
        <f>(L24*100/L42)</f>
        <v>0</v>
      </c>
      <c r="N24" s="17">
        <f t="shared" si="8"/>
        <v>1</v>
      </c>
      <c r="O24" s="18">
        <f>(N24*100/N42)</f>
        <v>1.2048192771084338</v>
      </c>
    </row>
    <row r="25" spans="1:15" ht="15.75" thickBot="1" x14ac:dyDescent="0.3">
      <c r="A25" s="25" t="s">
        <v>28</v>
      </c>
      <c r="B25" s="25">
        <v>0</v>
      </c>
      <c r="C25" s="25">
        <v>0</v>
      </c>
      <c r="D25" s="21">
        <f t="shared" si="5"/>
        <v>0</v>
      </c>
      <c r="E25" s="18">
        <f>(D25*100/D42)</f>
        <v>0</v>
      </c>
      <c r="F25" s="60">
        <v>2</v>
      </c>
      <c r="G25" s="60">
        <v>3</v>
      </c>
      <c r="H25" s="17">
        <f t="shared" si="6"/>
        <v>5</v>
      </c>
      <c r="I25" s="18">
        <f>(H25*100/H42)</f>
        <v>9.615384615384615</v>
      </c>
      <c r="J25" s="60">
        <v>8</v>
      </c>
      <c r="K25" s="60">
        <v>8</v>
      </c>
      <c r="L25" s="17">
        <f t="shared" si="7"/>
        <v>16</v>
      </c>
      <c r="M25" s="18">
        <f>(L25*100/L42)</f>
        <v>100</v>
      </c>
      <c r="N25" s="17">
        <f t="shared" si="8"/>
        <v>21</v>
      </c>
      <c r="O25" s="18">
        <f>(N25*100/N42)</f>
        <v>25.301204819277107</v>
      </c>
    </row>
    <row r="26" spans="1:15" ht="15.75" thickBot="1" x14ac:dyDescent="0.3">
      <c r="A26" s="29" t="s">
        <v>18</v>
      </c>
      <c r="B26" s="29">
        <f t="shared" ref="B26:O26" si="9">SUM(B15:B25)</f>
        <v>5</v>
      </c>
      <c r="C26" s="29">
        <f t="shared" si="9"/>
        <v>0</v>
      </c>
      <c r="D26" s="61">
        <f t="shared" si="9"/>
        <v>5</v>
      </c>
      <c r="E26" s="62">
        <f t="shared" si="9"/>
        <v>33.333333333333336</v>
      </c>
      <c r="F26" s="64">
        <f>SUM(F15:F25)</f>
        <v>13</v>
      </c>
      <c r="G26" s="29">
        <f t="shared" si="9"/>
        <v>15</v>
      </c>
      <c r="H26" s="63">
        <f t="shared" si="9"/>
        <v>28</v>
      </c>
      <c r="I26" s="62">
        <f t="shared" si="9"/>
        <v>53.846153846153832</v>
      </c>
      <c r="J26" s="64">
        <f t="shared" si="9"/>
        <v>8</v>
      </c>
      <c r="K26" s="64">
        <f t="shared" si="9"/>
        <v>8</v>
      </c>
      <c r="L26" s="63">
        <f t="shared" si="9"/>
        <v>16</v>
      </c>
      <c r="M26" s="62">
        <f t="shared" si="9"/>
        <v>100</v>
      </c>
      <c r="N26" s="63">
        <f>SUM(N15:N25)</f>
        <v>49</v>
      </c>
      <c r="O26" s="62">
        <f t="shared" si="9"/>
        <v>59.036144578313255</v>
      </c>
    </row>
    <row r="27" spans="1:15" ht="25.5" x14ac:dyDescent="0.25">
      <c r="A27" s="39" t="s">
        <v>29</v>
      </c>
      <c r="B27" s="65"/>
      <c r="C27" s="65"/>
      <c r="D27" s="40"/>
      <c r="E27" s="15"/>
      <c r="F27" s="66"/>
      <c r="G27" s="66"/>
      <c r="H27" s="40"/>
      <c r="I27" s="15"/>
      <c r="J27" s="66"/>
      <c r="K27" s="66"/>
      <c r="L27" s="40"/>
      <c r="M27" s="15"/>
      <c r="N27" s="40"/>
      <c r="O27" s="15"/>
    </row>
    <row r="28" spans="1:15" x14ac:dyDescent="0.25">
      <c r="A28" s="16" t="s">
        <v>30</v>
      </c>
      <c r="B28" s="16">
        <v>0</v>
      </c>
      <c r="C28" s="16">
        <v>0</v>
      </c>
      <c r="D28" s="21">
        <f>SUM(B28:C28)</f>
        <v>0</v>
      </c>
      <c r="E28" s="18">
        <f>(D28*100/D42)</f>
        <v>0</v>
      </c>
      <c r="F28" s="60">
        <v>0</v>
      </c>
      <c r="G28" s="60">
        <v>2</v>
      </c>
      <c r="H28" s="17">
        <f t="shared" ref="H28:H33" si="10">SUM(F28:G28)</f>
        <v>2</v>
      </c>
      <c r="I28" s="18">
        <f>(H28*100/H42)</f>
        <v>3.8461538461538463</v>
      </c>
      <c r="J28" s="60">
        <v>0</v>
      </c>
      <c r="K28" s="60">
        <v>0</v>
      </c>
      <c r="L28" s="17">
        <f t="shared" ref="L28:L33" si="11">SUM(J28:K28)</f>
        <v>0</v>
      </c>
      <c r="M28" s="18">
        <f>(L28*100/L42)</f>
        <v>0</v>
      </c>
      <c r="N28" s="17">
        <f t="shared" ref="N28:N33" si="12">SUM(L28,H28,D28)</f>
        <v>2</v>
      </c>
      <c r="O28" s="18">
        <f>(N28*100/N42)</f>
        <v>2.4096385542168677</v>
      </c>
    </row>
    <row r="29" spans="1:15" x14ac:dyDescent="0.25">
      <c r="A29" s="16" t="s">
        <v>31</v>
      </c>
      <c r="B29" s="16">
        <v>0</v>
      </c>
      <c r="C29" s="16">
        <v>0</v>
      </c>
      <c r="D29" s="21">
        <f>SUM(B29:C29)</f>
        <v>0</v>
      </c>
      <c r="E29" s="18">
        <f>(D29*100/D42)</f>
        <v>0</v>
      </c>
      <c r="F29" s="60">
        <v>0</v>
      </c>
      <c r="G29" s="60">
        <v>3</v>
      </c>
      <c r="H29" s="17">
        <f t="shared" si="10"/>
        <v>3</v>
      </c>
      <c r="I29" s="18">
        <f>(H29*100/H42)</f>
        <v>5.7692307692307692</v>
      </c>
      <c r="J29" s="60">
        <v>0</v>
      </c>
      <c r="K29" s="60">
        <v>0</v>
      </c>
      <c r="L29" s="17">
        <f t="shared" si="11"/>
        <v>0</v>
      </c>
      <c r="M29" s="18">
        <f>(L29*100/L42)</f>
        <v>0</v>
      </c>
      <c r="N29" s="17">
        <f t="shared" si="12"/>
        <v>3</v>
      </c>
      <c r="O29" s="18">
        <f>(N29*100/N42)</f>
        <v>3.6144578313253013</v>
      </c>
    </row>
    <row r="30" spans="1:15" x14ac:dyDescent="0.25">
      <c r="A30" s="16" t="s">
        <v>32</v>
      </c>
      <c r="B30" s="16">
        <v>0</v>
      </c>
      <c r="C30" s="16">
        <v>3</v>
      </c>
      <c r="D30" s="21">
        <f>SUM(B30:C30)</f>
        <v>3</v>
      </c>
      <c r="E30" s="18">
        <f>(D30*100/D42)</f>
        <v>20</v>
      </c>
      <c r="F30" s="60">
        <v>1</v>
      </c>
      <c r="G30" s="60">
        <v>1</v>
      </c>
      <c r="H30" s="17">
        <f t="shared" si="10"/>
        <v>2</v>
      </c>
      <c r="I30" s="18">
        <f>(H30*100/H42)</f>
        <v>3.8461538461538463</v>
      </c>
      <c r="J30" s="60">
        <v>0</v>
      </c>
      <c r="K30" s="60">
        <v>0</v>
      </c>
      <c r="L30" s="17">
        <f t="shared" si="11"/>
        <v>0</v>
      </c>
      <c r="M30" s="18">
        <f>(L30*100/L42)</f>
        <v>0</v>
      </c>
      <c r="N30" s="17">
        <f t="shared" si="12"/>
        <v>5</v>
      </c>
      <c r="O30" s="18">
        <f>(N30*100/N42)</f>
        <v>6.024096385542169</v>
      </c>
    </row>
    <row r="31" spans="1:15" x14ac:dyDescent="0.25">
      <c r="A31" s="16" t="s">
        <v>33</v>
      </c>
      <c r="B31" s="16">
        <v>0</v>
      </c>
      <c r="C31" s="16">
        <v>0</v>
      </c>
      <c r="D31" s="21">
        <f>SUM(B31:C31)</f>
        <v>0</v>
      </c>
      <c r="E31" s="18">
        <f>(D31*100/D42)</f>
        <v>0</v>
      </c>
      <c r="F31" s="60">
        <v>0</v>
      </c>
      <c r="G31" s="60">
        <v>0</v>
      </c>
      <c r="H31" s="17">
        <f t="shared" si="10"/>
        <v>0</v>
      </c>
      <c r="I31" s="18">
        <f>(H31*100/H42)</f>
        <v>0</v>
      </c>
      <c r="J31" s="60">
        <v>0</v>
      </c>
      <c r="K31" s="60">
        <v>0</v>
      </c>
      <c r="L31" s="17">
        <f t="shared" si="11"/>
        <v>0</v>
      </c>
      <c r="M31" s="18">
        <f>(L31*100/L42)</f>
        <v>0</v>
      </c>
      <c r="N31" s="17">
        <f t="shared" si="12"/>
        <v>0</v>
      </c>
      <c r="O31" s="18">
        <f>(N31*100/N42)</f>
        <v>0</v>
      </c>
    </row>
    <row r="32" spans="1:15" x14ac:dyDescent="0.25">
      <c r="A32" s="16" t="s">
        <v>34</v>
      </c>
      <c r="B32" s="16">
        <v>0</v>
      </c>
      <c r="C32" s="16">
        <v>0</v>
      </c>
      <c r="D32" s="21">
        <f>SUM(B32:C32)</f>
        <v>0</v>
      </c>
      <c r="E32" s="18">
        <f>(D32*100/D42)</f>
        <v>0</v>
      </c>
      <c r="F32" s="60">
        <v>0</v>
      </c>
      <c r="G32" s="60">
        <v>1</v>
      </c>
      <c r="H32" s="17">
        <f t="shared" si="10"/>
        <v>1</v>
      </c>
      <c r="I32" s="18">
        <f>(H32*100/H42)</f>
        <v>1.9230769230769231</v>
      </c>
      <c r="J32" s="60">
        <v>0</v>
      </c>
      <c r="K32" s="60">
        <v>0</v>
      </c>
      <c r="L32" s="17">
        <f t="shared" si="11"/>
        <v>0</v>
      </c>
      <c r="M32" s="18">
        <f>(L32*100/L42)</f>
        <v>0</v>
      </c>
      <c r="N32" s="17">
        <f t="shared" si="12"/>
        <v>1</v>
      </c>
      <c r="O32" s="18">
        <f>(N32*100/N42)</f>
        <v>1.2048192771084338</v>
      </c>
    </row>
    <row r="33" spans="1:15" ht="15.75" thickBot="1" x14ac:dyDescent="0.3">
      <c r="A33" s="16" t="s">
        <v>35</v>
      </c>
      <c r="B33" s="16">
        <v>0</v>
      </c>
      <c r="C33" s="16">
        <v>0</v>
      </c>
      <c r="D33" s="21">
        <v>0</v>
      </c>
      <c r="E33" s="18">
        <f>(D33*100/D42)</f>
        <v>0</v>
      </c>
      <c r="F33" s="60">
        <v>0</v>
      </c>
      <c r="G33" s="60">
        <v>0</v>
      </c>
      <c r="H33" s="17">
        <f t="shared" si="10"/>
        <v>0</v>
      </c>
      <c r="I33" s="18">
        <f>(H33*100/H42)</f>
        <v>0</v>
      </c>
      <c r="J33" s="60">
        <v>0</v>
      </c>
      <c r="K33" s="60">
        <v>0</v>
      </c>
      <c r="L33" s="17">
        <f t="shared" si="11"/>
        <v>0</v>
      </c>
      <c r="M33" s="18">
        <f>(L33*100/L42)</f>
        <v>0</v>
      </c>
      <c r="N33" s="17">
        <f t="shared" si="12"/>
        <v>0</v>
      </c>
      <c r="O33" s="18">
        <f>(N33*100/N42)</f>
        <v>0</v>
      </c>
    </row>
    <row r="34" spans="1:15" ht="15.75" thickBot="1" x14ac:dyDescent="0.3">
      <c r="A34" s="29" t="s">
        <v>18</v>
      </c>
      <c r="B34" s="29">
        <f t="shared" ref="B34:O34" si="13">SUM(B28:B33)</f>
        <v>0</v>
      </c>
      <c r="C34" s="29">
        <f t="shared" si="13"/>
        <v>3</v>
      </c>
      <c r="D34" s="61">
        <f t="shared" si="13"/>
        <v>3</v>
      </c>
      <c r="E34" s="62">
        <f t="shared" si="13"/>
        <v>20</v>
      </c>
      <c r="F34" s="64">
        <f>SUM(F28:F33)</f>
        <v>1</v>
      </c>
      <c r="G34" s="29">
        <f t="shared" si="13"/>
        <v>7</v>
      </c>
      <c r="H34" s="63">
        <f t="shared" si="13"/>
        <v>8</v>
      </c>
      <c r="I34" s="62">
        <f t="shared" si="13"/>
        <v>15.384615384615385</v>
      </c>
      <c r="J34" s="64">
        <f t="shared" si="13"/>
        <v>0</v>
      </c>
      <c r="K34" s="64">
        <f t="shared" si="13"/>
        <v>0</v>
      </c>
      <c r="L34" s="63">
        <f t="shared" si="13"/>
        <v>0</v>
      </c>
      <c r="M34" s="62">
        <f t="shared" si="13"/>
        <v>0</v>
      </c>
      <c r="N34" s="63">
        <f>SUM(N28:N33)</f>
        <v>11</v>
      </c>
      <c r="O34" s="62">
        <f t="shared" si="13"/>
        <v>13.253012048192772</v>
      </c>
    </row>
    <row r="35" spans="1:15" ht="25.5" x14ac:dyDescent="0.25">
      <c r="A35" s="67" t="s">
        <v>36</v>
      </c>
      <c r="B35" s="65"/>
      <c r="C35" s="65"/>
      <c r="D35" s="40"/>
      <c r="E35" s="15"/>
      <c r="F35" s="66"/>
      <c r="G35" s="66"/>
      <c r="H35" s="40"/>
      <c r="I35" s="15"/>
      <c r="J35" s="66"/>
      <c r="K35" s="66"/>
      <c r="L35" s="40"/>
      <c r="M35" s="15"/>
      <c r="N35" s="40"/>
      <c r="O35" s="15"/>
    </row>
    <row r="36" spans="1:15" x14ac:dyDescent="0.25">
      <c r="A36" s="16" t="s">
        <v>37</v>
      </c>
      <c r="B36" s="16">
        <v>0</v>
      </c>
      <c r="C36" s="16">
        <v>1</v>
      </c>
      <c r="D36" s="21">
        <f>SUM(B36:C36)</f>
        <v>1</v>
      </c>
      <c r="E36" s="18">
        <f>(D36*100/D42)</f>
        <v>6.666666666666667</v>
      </c>
      <c r="F36" s="60">
        <v>1</v>
      </c>
      <c r="G36" s="60">
        <v>3</v>
      </c>
      <c r="H36" s="17">
        <f>SUM(F36:G36)</f>
        <v>4</v>
      </c>
      <c r="I36" s="18">
        <f>(H36*100/H42)</f>
        <v>7.6923076923076925</v>
      </c>
      <c r="J36" s="60">
        <v>0</v>
      </c>
      <c r="K36" s="60">
        <v>0</v>
      </c>
      <c r="L36" s="17">
        <f>SUM(J36:K36)</f>
        <v>0</v>
      </c>
      <c r="M36" s="18">
        <f>(L36*100/L42)</f>
        <v>0</v>
      </c>
      <c r="N36" s="17">
        <f>SUM(L36,H36,D36)</f>
        <v>5</v>
      </c>
      <c r="O36" s="18">
        <f>(N36*100/N42)</f>
        <v>6.024096385542169</v>
      </c>
    </row>
    <row r="37" spans="1:15" x14ac:dyDescent="0.25">
      <c r="A37" s="107" t="s">
        <v>92</v>
      </c>
      <c r="B37" s="16">
        <v>0</v>
      </c>
      <c r="C37" s="16">
        <v>0</v>
      </c>
      <c r="D37" s="21">
        <f>SUM(B37:C37)</f>
        <v>0</v>
      </c>
      <c r="E37" s="18">
        <f>(D37*100/D42)</f>
        <v>0</v>
      </c>
      <c r="F37" s="60">
        <v>0</v>
      </c>
      <c r="G37" s="60">
        <v>0</v>
      </c>
      <c r="H37" s="17">
        <f>SUM(F37:G37)</f>
        <v>0</v>
      </c>
      <c r="I37" s="18">
        <f>(H37*100/H42)</f>
        <v>0</v>
      </c>
      <c r="J37" s="60">
        <v>0</v>
      </c>
      <c r="K37" s="60">
        <v>0</v>
      </c>
      <c r="L37" s="17">
        <v>0</v>
      </c>
      <c r="M37" s="18">
        <f>(L37*100/L42)</f>
        <v>0</v>
      </c>
      <c r="N37" s="17">
        <f>SUM(L37,H37,D37)</f>
        <v>0</v>
      </c>
      <c r="O37" s="18">
        <f>(N37*100/N42)</f>
        <v>0</v>
      </c>
    </row>
    <row r="38" spans="1:15" x14ac:dyDescent="0.25">
      <c r="A38" s="16" t="s">
        <v>38</v>
      </c>
      <c r="B38" s="16">
        <v>0</v>
      </c>
      <c r="C38" s="16">
        <v>0</v>
      </c>
      <c r="D38" s="21">
        <f>SUM(B38:C38)</f>
        <v>0</v>
      </c>
      <c r="E38" s="18">
        <f>(D38*100/D42)</f>
        <v>0</v>
      </c>
      <c r="F38" s="60">
        <v>0</v>
      </c>
      <c r="G38" s="60">
        <v>1</v>
      </c>
      <c r="H38" s="17">
        <f>SUM(F38:G38)</f>
        <v>1</v>
      </c>
      <c r="I38" s="18">
        <f>(H38*100/H42)</f>
        <v>1.9230769230769231</v>
      </c>
      <c r="J38" s="60">
        <v>0</v>
      </c>
      <c r="K38" s="60">
        <v>0</v>
      </c>
      <c r="L38" s="17">
        <f>SUM(J38:K38)</f>
        <v>0</v>
      </c>
      <c r="M38" s="18">
        <f>(L38*100/L42)</f>
        <v>0</v>
      </c>
      <c r="N38" s="17">
        <f>SUM(L38,H38,D38)</f>
        <v>1</v>
      </c>
      <c r="O38" s="18">
        <f>(N38*100/N42)</f>
        <v>1.2048192771084338</v>
      </c>
    </row>
    <row r="39" spans="1:15" x14ac:dyDescent="0.25">
      <c r="A39" s="16" t="s">
        <v>39</v>
      </c>
      <c r="B39" s="16">
        <v>0</v>
      </c>
      <c r="C39" s="16">
        <v>1</v>
      </c>
      <c r="D39" s="21">
        <f>SUM(B39:C39)</f>
        <v>1</v>
      </c>
      <c r="E39" s="18">
        <f>(D39*100/D42)</f>
        <v>6.666666666666667</v>
      </c>
      <c r="F39" s="60">
        <v>0</v>
      </c>
      <c r="G39" s="60">
        <v>0</v>
      </c>
      <c r="H39" s="17">
        <f>SUM(F39:G39)</f>
        <v>0</v>
      </c>
      <c r="I39" s="18">
        <f>(H39*100/H42)</f>
        <v>0</v>
      </c>
      <c r="J39" s="60">
        <v>0</v>
      </c>
      <c r="K39" s="60">
        <v>0</v>
      </c>
      <c r="L39" s="17">
        <f>SUM(J39:K39)</f>
        <v>0</v>
      </c>
      <c r="M39" s="18">
        <f>(L39*100/L42)</f>
        <v>0</v>
      </c>
      <c r="N39" s="17">
        <f>SUM(L39,H39,D39)</f>
        <v>1</v>
      </c>
      <c r="O39" s="18">
        <f>(N39*100/N42)</f>
        <v>1.2048192771084338</v>
      </c>
    </row>
    <row r="40" spans="1:15" ht="15.75" thickBot="1" x14ac:dyDescent="0.3">
      <c r="A40" s="25" t="s">
        <v>40</v>
      </c>
      <c r="B40" s="25">
        <v>0</v>
      </c>
      <c r="C40" s="25">
        <v>0</v>
      </c>
      <c r="D40" s="68">
        <f>SUM(B40:C40)</f>
        <v>0</v>
      </c>
      <c r="E40" s="27">
        <f>(D40*100/D42)</f>
        <v>0</v>
      </c>
      <c r="F40" s="69">
        <v>1</v>
      </c>
      <c r="G40" s="69">
        <v>1</v>
      </c>
      <c r="H40" s="17">
        <f>SUM(F40:G40)</f>
        <v>2</v>
      </c>
      <c r="I40" s="27">
        <f>(H40*100/H42)</f>
        <v>3.8461538461538463</v>
      </c>
      <c r="J40" s="69">
        <v>0</v>
      </c>
      <c r="K40" s="69">
        <v>0</v>
      </c>
      <c r="L40" s="17">
        <f>SUM(J40:K40)</f>
        <v>0</v>
      </c>
      <c r="M40" s="27">
        <f>(L40*100/L42)</f>
        <v>0</v>
      </c>
      <c r="N40" s="17">
        <f>SUM(L40,H40,D40)</f>
        <v>2</v>
      </c>
      <c r="O40" s="27">
        <f>(N40*100/N42)</f>
        <v>2.4096385542168677</v>
      </c>
    </row>
    <row r="41" spans="1:15" ht="15.75" thickBot="1" x14ac:dyDescent="0.3">
      <c r="A41" s="29" t="s">
        <v>18</v>
      </c>
      <c r="B41" s="29">
        <f>SUM(B36:B40)</f>
        <v>0</v>
      </c>
      <c r="C41" s="29">
        <f>SUM(C36:C40)</f>
        <v>2</v>
      </c>
      <c r="D41" s="61">
        <f t="shared" ref="D41:O41" si="14">SUM(D36:D40)</f>
        <v>2</v>
      </c>
      <c r="E41" s="62">
        <f t="shared" si="14"/>
        <v>13.333333333333334</v>
      </c>
      <c r="F41" s="64">
        <f>SUM(F36:F40)</f>
        <v>2</v>
      </c>
      <c r="G41" s="29">
        <f t="shared" si="14"/>
        <v>5</v>
      </c>
      <c r="H41" s="63">
        <f t="shared" si="14"/>
        <v>7</v>
      </c>
      <c r="I41" s="62">
        <f t="shared" si="14"/>
        <v>13.461538461538462</v>
      </c>
      <c r="J41" s="64">
        <f t="shared" si="14"/>
        <v>0</v>
      </c>
      <c r="K41" s="64">
        <f t="shared" si="14"/>
        <v>0</v>
      </c>
      <c r="L41" s="63">
        <f t="shared" si="14"/>
        <v>0</v>
      </c>
      <c r="M41" s="62">
        <f t="shared" si="14"/>
        <v>0</v>
      </c>
      <c r="N41" s="63">
        <f>SUM(N36:N40)</f>
        <v>9</v>
      </c>
      <c r="O41" s="62">
        <f t="shared" si="14"/>
        <v>10.843373493975903</v>
      </c>
    </row>
    <row r="42" spans="1:15" ht="15.75" thickBot="1" x14ac:dyDescent="0.3">
      <c r="A42" s="52" t="s">
        <v>9</v>
      </c>
      <c r="B42" s="53">
        <f>SUM(B41,B34,B26,B13)</f>
        <v>6</v>
      </c>
      <c r="C42" s="53">
        <f t="shared" ref="C42:O42" si="15">SUM(C41,C34,C26,C13)</f>
        <v>9</v>
      </c>
      <c r="D42" s="53">
        <f t="shared" si="15"/>
        <v>15</v>
      </c>
      <c r="E42" s="54">
        <f t="shared" si="15"/>
        <v>100</v>
      </c>
      <c r="F42" s="53">
        <f t="shared" si="15"/>
        <v>20</v>
      </c>
      <c r="G42" s="53">
        <f t="shared" si="15"/>
        <v>32</v>
      </c>
      <c r="H42" s="53">
        <f t="shared" si="15"/>
        <v>52</v>
      </c>
      <c r="I42" s="54">
        <f t="shared" si="15"/>
        <v>99.999999999999986</v>
      </c>
      <c r="J42" s="53">
        <f t="shared" si="15"/>
        <v>8</v>
      </c>
      <c r="K42" s="53">
        <f t="shared" si="15"/>
        <v>8</v>
      </c>
      <c r="L42" s="53">
        <f t="shared" si="15"/>
        <v>16</v>
      </c>
      <c r="M42" s="54">
        <f t="shared" si="15"/>
        <v>100</v>
      </c>
      <c r="N42" s="53">
        <f>SUM(N41,N34,N26,N13)</f>
        <v>83</v>
      </c>
      <c r="O42" s="54">
        <f t="shared" si="15"/>
        <v>100</v>
      </c>
    </row>
  </sheetData>
  <mergeCells count="9">
    <mergeCell ref="A2:O2"/>
    <mergeCell ref="A3:A5"/>
    <mergeCell ref="B3:I3"/>
    <mergeCell ref="J3:M3"/>
    <mergeCell ref="N3:N5"/>
    <mergeCell ref="O3:O5"/>
    <mergeCell ref="B4:E4"/>
    <mergeCell ref="F4:I4"/>
    <mergeCell ref="J4:M4"/>
  </mergeCells>
  <pageMargins left="0.82" right="0.62" top="1.07" bottom="0.75" header="0.3" footer="0.3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W42"/>
  <sheetViews>
    <sheetView workbookViewId="0">
      <pane xSplit="1" ySplit="5" topLeftCell="B14" activePane="bottomRight" state="frozen"/>
      <selection pane="topRight" activeCell="B1" sqref="B1"/>
      <selection pane="bottomLeft" activeCell="A6" sqref="A6"/>
      <selection pane="bottomRight" activeCell="Y30" sqref="Y30"/>
    </sheetView>
  </sheetViews>
  <sheetFormatPr baseColWidth="10" defaultRowHeight="15" x14ac:dyDescent="0.25"/>
  <cols>
    <col min="1" max="1" width="22" customWidth="1"/>
    <col min="2" max="11" width="4.7109375" style="263" customWidth="1"/>
    <col min="12" max="13" width="4.7109375" customWidth="1"/>
    <col min="14" max="21" width="4.7109375" style="263" customWidth="1"/>
    <col min="22" max="22" width="7.85546875" customWidth="1"/>
    <col min="23" max="23" width="6.140625" customWidth="1"/>
  </cols>
  <sheetData>
    <row r="2" spans="1:23" ht="19.5" customHeight="1" thickBot="1" x14ac:dyDescent="0.3">
      <c r="A2" s="279" t="s">
        <v>99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ht="11.25" customHeight="1" thickBot="1" x14ac:dyDescent="0.3">
      <c r="A3" s="280" t="s">
        <v>0</v>
      </c>
      <c r="B3" s="308" t="s">
        <v>48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  <c r="V3" s="311" t="s">
        <v>49</v>
      </c>
      <c r="W3" s="291" t="s">
        <v>10</v>
      </c>
    </row>
    <row r="4" spans="1:23" ht="9.75" customHeight="1" thickBot="1" x14ac:dyDescent="0.3">
      <c r="A4" s="281"/>
      <c r="B4" s="314" t="s">
        <v>50</v>
      </c>
      <c r="C4" s="315"/>
      <c r="D4" s="315"/>
      <c r="E4" s="316"/>
      <c r="F4" s="314" t="s">
        <v>51</v>
      </c>
      <c r="G4" s="315"/>
      <c r="H4" s="315"/>
      <c r="I4" s="316"/>
      <c r="J4" s="314" t="s">
        <v>89</v>
      </c>
      <c r="K4" s="315"/>
      <c r="L4" s="315"/>
      <c r="M4" s="316"/>
      <c r="N4" s="314" t="s">
        <v>52</v>
      </c>
      <c r="O4" s="315"/>
      <c r="P4" s="315"/>
      <c r="Q4" s="316"/>
      <c r="R4" s="297" t="s">
        <v>53</v>
      </c>
      <c r="S4" s="299"/>
      <c r="T4" s="299"/>
      <c r="U4" s="299"/>
      <c r="V4" s="312"/>
      <c r="W4" s="292"/>
    </row>
    <row r="5" spans="1:23" ht="12.75" customHeight="1" thickBot="1" x14ac:dyDescent="0.3">
      <c r="A5" s="282"/>
      <c r="B5" s="260" t="s">
        <v>46</v>
      </c>
      <c r="C5" s="260" t="s">
        <v>47</v>
      </c>
      <c r="D5" s="1" t="s">
        <v>9</v>
      </c>
      <c r="E5" s="70" t="s">
        <v>10</v>
      </c>
      <c r="F5" s="260" t="s">
        <v>46</v>
      </c>
      <c r="G5" s="260" t="s">
        <v>47</v>
      </c>
      <c r="H5" s="3" t="s">
        <v>9</v>
      </c>
      <c r="I5" s="70" t="s">
        <v>10</v>
      </c>
      <c r="J5" s="260" t="s">
        <v>46</v>
      </c>
      <c r="K5" s="260" t="s">
        <v>47</v>
      </c>
      <c r="L5" s="3" t="s">
        <v>9</v>
      </c>
      <c r="M5" s="70" t="s">
        <v>10</v>
      </c>
      <c r="N5" s="260" t="s">
        <v>46</v>
      </c>
      <c r="O5" s="260" t="s">
        <v>47</v>
      </c>
      <c r="P5" s="3" t="s">
        <v>9</v>
      </c>
      <c r="Q5" s="70" t="s">
        <v>10</v>
      </c>
      <c r="R5" s="259" t="s">
        <v>46</v>
      </c>
      <c r="S5" s="259" t="s">
        <v>47</v>
      </c>
      <c r="T5" s="3" t="s">
        <v>9</v>
      </c>
      <c r="U5" s="7" t="s">
        <v>10</v>
      </c>
      <c r="V5" s="313"/>
      <c r="W5" s="293"/>
    </row>
    <row r="6" spans="1:23" ht="16.5" customHeight="1" x14ac:dyDescent="0.25">
      <c r="A6" s="71" t="s">
        <v>11</v>
      </c>
      <c r="B6" s="72"/>
      <c r="C6" s="72"/>
      <c r="D6" s="264"/>
      <c r="E6" s="265"/>
      <c r="F6" s="265"/>
      <c r="G6" s="265"/>
      <c r="H6" s="266"/>
      <c r="I6" s="266"/>
      <c r="J6" s="265"/>
      <c r="K6" s="265"/>
      <c r="L6" s="73"/>
      <c r="M6" s="73"/>
      <c r="N6" s="266"/>
      <c r="O6" s="266"/>
      <c r="P6" s="266"/>
      <c r="Q6" s="265"/>
      <c r="R6" s="261"/>
      <c r="S6" s="261"/>
      <c r="T6" s="261"/>
      <c r="U6" s="268"/>
      <c r="V6" s="46"/>
      <c r="W6" s="46"/>
    </row>
    <row r="7" spans="1:23" ht="13.5" customHeight="1" x14ac:dyDescent="0.25">
      <c r="A7" s="74" t="s">
        <v>12</v>
      </c>
      <c r="B7" s="75">
        <v>5</v>
      </c>
      <c r="C7" s="75">
        <v>3</v>
      </c>
      <c r="D7" s="75">
        <f t="shared" ref="D7:D12" si="0">SUM(B7:C7)</f>
        <v>8</v>
      </c>
      <c r="E7" s="76">
        <f>(D7*100/D42)</f>
        <v>7.9207920792079207</v>
      </c>
      <c r="F7" s="77">
        <v>0</v>
      </c>
      <c r="G7" s="77">
        <v>0</v>
      </c>
      <c r="H7" s="77">
        <f t="shared" ref="H7:H12" si="1">SUM(F7:G7)</f>
        <v>0</v>
      </c>
      <c r="I7" s="76">
        <f>(H7*100/H42)</f>
        <v>0</v>
      </c>
      <c r="J7" s="77">
        <v>0</v>
      </c>
      <c r="K7" s="77">
        <v>0</v>
      </c>
      <c r="L7" s="77">
        <f t="shared" ref="L7:L12" si="2">SUM(J7:K7)</f>
        <v>0</v>
      </c>
      <c r="M7" s="76">
        <f>(L7*100/L42)</f>
        <v>0</v>
      </c>
      <c r="N7" s="77">
        <v>0</v>
      </c>
      <c r="O7" s="77">
        <v>0</v>
      </c>
      <c r="P7" s="77">
        <f t="shared" ref="P7:P12" si="3">SUM(N7:O7)</f>
        <v>0</v>
      </c>
      <c r="Q7" s="76">
        <f>(P7*100/P42)</f>
        <v>0</v>
      </c>
      <c r="R7" s="60">
        <v>0</v>
      </c>
      <c r="S7" s="60">
        <v>0</v>
      </c>
      <c r="T7" s="17">
        <f t="shared" ref="T7:T12" si="4">SUM(R7:S7)</f>
        <v>0</v>
      </c>
      <c r="U7" s="78">
        <f>(T7*100/T42)</f>
        <v>0</v>
      </c>
      <c r="V7" s="17">
        <f t="shared" ref="V7:V12" si="5">SUM(T7,P7,H7,D7,L7)</f>
        <v>8</v>
      </c>
      <c r="W7" s="18">
        <f>(V7*100/V42)</f>
        <v>5.882352941176471</v>
      </c>
    </row>
    <row r="8" spans="1:23" ht="13.5" customHeight="1" x14ac:dyDescent="0.25">
      <c r="A8" s="74" t="s">
        <v>13</v>
      </c>
      <c r="B8" s="75">
        <v>1</v>
      </c>
      <c r="C8" s="75">
        <v>6</v>
      </c>
      <c r="D8" s="75">
        <f t="shared" si="0"/>
        <v>7</v>
      </c>
      <c r="E8" s="76">
        <f>(D8*100/D42)</f>
        <v>6.9306930693069306</v>
      </c>
      <c r="F8" s="77">
        <v>1</v>
      </c>
      <c r="G8" s="77">
        <v>1</v>
      </c>
      <c r="H8" s="77">
        <f t="shared" si="1"/>
        <v>2</v>
      </c>
      <c r="I8" s="76">
        <f>(H8*100/H42)</f>
        <v>11.764705882352942</v>
      </c>
      <c r="J8" s="77">
        <v>0</v>
      </c>
      <c r="K8" s="77">
        <v>0</v>
      </c>
      <c r="L8" s="77">
        <f t="shared" si="2"/>
        <v>0</v>
      </c>
      <c r="M8" s="76">
        <f>(L8*100/L42)</f>
        <v>0</v>
      </c>
      <c r="N8" s="77">
        <v>0</v>
      </c>
      <c r="O8" s="79">
        <v>1</v>
      </c>
      <c r="P8" s="77">
        <f t="shared" si="3"/>
        <v>1</v>
      </c>
      <c r="Q8" s="76">
        <f>(P8*100/P42)</f>
        <v>8.3333333333333339</v>
      </c>
      <c r="R8" s="80">
        <v>0</v>
      </c>
      <c r="S8" s="80">
        <v>0</v>
      </c>
      <c r="T8" s="17">
        <f t="shared" si="4"/>
        <v>0</v>
      </c>
      <c r="U8" s="78">
        <f>(T8*100/T42)</f>
        <v>0</v>
      </c>
      <c r="V8" s="17">
        <f t="shared" si="5"/>
        <v>10</v>
      </c>
      <c r="W8" s="18">
        <f>(V8*100/V42)</f>
        <v>7.3529411764705879</v>
      </c>
    </row>
    <row r="9" spans="1:23" ht="13.5" customHeight="1" x14ac:dyDescent="0.25">
      <c r="A9" s="74" t="s">
        <v>14</v>
      </c>
      <c r="B9" s="75">
        <v>0</v>
      </c>
      <c r="C9" s="75">
        <v>3</v>
      </c>
      <c r="D9" s="75">
        <f t="shared" si="0"/>
        <v>3</v>
      </c>
      <c r="E9" s="76">
        <f>(D9*100/D42)</f>
        <v>2.9702970297029703</v>
      </c>
      <c r="F9" s="77">
        <v>0</v>
      </c>
      <c r="G9" s="77">
        <v>0</v>
      </c>
      <c r="H9" s="77">
        <f t="shared" si="1"/>
        <v>0</v>
      </c>
      <c r="I9" s="76">
        <f>(H9*100/H42)</f>
        <v>0</v>
      </c>
      <c r="J9" s="77">
        <v>0</v>
      </c>
      <c r="K9" s="77">
        <v>0</v>
      </c>
      <c r="L9" s="77">
        <f t="shared" si="2"/>
        <v>0</v>
      </c>
      <c r="M9" s="76">
        <f>(L9*100/L42)</f>
        <v>0</v>
      </c>
      <c r="N9" s="77">
        <v>0</v>
      </c>
      <c r="O9" s="79">
        <v>0</v>
      </c>
      <c r="P9" s="77">
        <f t="shared" si="3"/>
        <v>0</v>
      </c>
      <c r="Q9" s="76">
        <f>(P9*100/P42)</f>
        <v>0</v>
      </c>
      <c r="R9" s="80">
        <v>0</v>
      </c>
      <c r="S9" s="80">
        <v>0</v>
      </c>
      <c r="T9" s="17">
        <f t="shared" si="4"/>
        <v>0</v>
      </c>
      <c r="U9" s="78">
        <f>(T9*100/T42)</f>
        <v>0</v>
      </c>
      <c r="V9" s="17">
        <f t="shared" si="5"/>
        <v>3</v>
      </c>
      <c r="W9" s="18">
        <f>(V9*100/V42)</f>
        <v>2.2058823529411766</v>
      </c>
    </row>
    <row r="10" spans="1:23" ht="13.5" customHeight="1" x14ac:dyDescent="0.25">
      <c r="A10" s="74" t="s">
        <v>15</v>
      </c>
      <c r="B10" s="75">
        <v>0</v>
      </c>
      <c r="C10" s="75">
        <v>5</v>
      </c>
      <c r="D10" s="75">
        <f t="shared" si="0"/>
        <v>5</v>
      </c>
      <c r="E10" s="76">
        <f>(D10*100/D42)</f>
        <v>4.9504950495049505</v>
      </c>
      <c r="F10" s="77">
        <v>0</v>
      </c>
      <c r="G10" s="77">
        <v>0</v>
      </c>
      <c r="H10" s="77">
        <f t="shared" si="1"/>
        <v>0</v>
      </c>
      <c r="I10" s="76">
        <f>(H10*100/H42)</f>
        <v>0</v>
      </c>
      <c r="J10" s="77">
        <v>0</v>
      </c>
      <c r="K10" s="77">
        <v>0</v>
      </c>
      <c r="L10" s="77">
        <f t="shared" si="2"/>
        <v>0</v>
      </c>
      <c r="M10" s="76">
        <f>(L10*100/L42)</f>
        <v>0</v>
      </c>
      <c r="N10" s="77">
        <v>0</v>
      </c>
      <c r="O10" s="79">
        <v>0</v>
      </c>
      <c r="P10" s="77">
        <f t="shared" si="3"/>
        <v>0</v>
      </c>
      <c r="Q10" s="76">
        <f>(P10*100/P42)</f>
        <v>0</v>
      </c>
      <c r="R10" s="80">
        <v>0</v>
      </c>
      <c r="S10" s="80">
        <v>0</v>
      </c>
      <c r="T10" s="17">
        <f t="shared" si="4"/>
        <v>0</v>
      </c>
      <c r="U10" s="78">
        <f>(T10*100/T42)</f>
        <v>0</v>
      </c>
      <c r="V10" s="17">
        <f t="shared" si="5"/>
        <v>5</v>
      </c>
      <c r="W10" s="18">
        <f>(V10*100/V42)</f>
        <v>3.6764705882352939</v>
      </c>
    </row>
    <row r="11" spans="1:23" ht="13.5" customHeight="1" x14ac:dyDescent="0.25">
      <c r="A11" s="74" t="s">
        <v>16</v>
      </c>
      <c r="B11" s="75">
        <v>0</v>
      </c>
      <c r="C11" s="75">
        <v>2</v>
      </c>
      <c r="D11" s="75">
        <f t="shared" si="0"/>
        <v>2</v>
      </c>
      <c r="E11" s="76">
        <f>(D11*100/D42)</f>
        <v>1.9801980198019802</v>
      </c>
      <c r="F11" s="77">
        <v>0</v>
      </c>
      <c r="G11" s="77">
        <v>0</v>
      </c>
      <c r="H11" s="77">
        <f t="shared" si="1"/>
        <v>0</v>
      </c>
      <c r="I11" s="76">
        <f>(H11*100/H42)</f>
        <v>0</v>
      </c>
      <c r="J11" s="77">
        <v>0</v>
      </c>
      <c r="K11" s="77">
        <v>0</v>
      </c>
      <c r="L11" s="77">
        <f t="shared" si="2"/>
        <v>0</v>
      </c>
      <c r="M11" s="76">
        <f>(L11*100/L42)</f>
        <v>0</v>
      </c>
      <c r="N11" s="77">
        <v>0</v>
      </c>
      <c r="O11" s="79">
        <v>0</v>
      </c>
      <c r="P11" s="77">
        <f t="shared" si="3"/>
        <v>0</v>
      </c>
      <c r="Q11" s="76">
        <f>(P11*100/P42)</f>
        <v>0</v>
      </c>
      <c r="R11" s="80">
        <v>0</v>
      </c>
      <c r="S11" s="80">
        <v>1</v>
      </c>
      <c r="T11" s="17">
        <f t="shared" si="4"/>
        <v>1</v>
      </c>
      <c r="U11" s="78">
        <f>(T11*100/T42)</f>
        <v>33.333333333333336</v>
      </c>
      <c r="V11" s="17">
        <f t="shared" si="5"/>
        <v>3</v>
      </c>
      <c r="W11" s="18">
        <f>(V11*100/V42)</f>
        <v>2.2058823529411766</v>
      </c>
    </row>
    <row r="12" spans="1:23" ht="13.5" customHeight="1" thickBot="1" x14ac:dyDescent="0.3">
      <c r="A12" s="81" t="s">
        <v>17</v>
      </c>
      <c r="B12" s="75">
        <v>0</v>
      </c>
      <c r="C12" s="75">
        <v>2</v>
      </c>
      <c r="D12" s="75">
        <f t="shared" si="0"/>
        <v>2</v>
      </c>
      <c r="E12" s="76">
        <f>(D12*100/D42)</f>
        <v>1.9801980198019802</v>
      </c>
      <c r="F12" s="77">
        <v>0</v>
      </c>
      <c r="G12" s="77">
        <v>1</v>
      </c>
      <c r="H12" s="77">
        <f t="shared" si="1"/>
        <v>1</v>
      </c>
      <c r="I12" s="84">
        <f>(H12*100/H42)</f>
        <v>5.882352941176471</v>
      </c>
      <c r="J12" s="77">
        <v>0</v>
      </c>
      <c r="K12" s="77">
        <v>0</v>
      </c>
      <c r="L12" s="77">
        <f t="shared" si="2"/>
        <v>0</v>
      </c>
      <c r="M12" s="84">
        <f>(L12*100/L42)</f>
        <v>0</v>
      </c>
      <c r="N12" s="77">
        <v>0</v>
      </c>
      <c r="O12" s="83">
        <v>0</v>
      </c>
      <c r="P12" s="77">
        <f t="shared" si="3"/>
        <v>0</v>
      </c>
      <c r="Q12" s="76">
        <f>(P12*100/P42)</f>
        <v>0</v>
      </c>
      <c r="R12" s="86">
        <v>0</v>
      </c>
      <c r="S12" s="86">
        <v>0</v>
      </c>
      <c r="T12" s="17">
        <f t="shared" si="4"/>
        <v>0</v>
      </c>
      <c r="U12" s="78">
        <f>(T12*100/T42)</f>
        <v>0</v>
      </c>
      <c r="V12" s="17">
        <f t="shared" si="5"/>
        <v>3</v>
      </c>
      <c r="W12" s="18">
        <f>(V12*100/V42)</f>
        <v>2.2058823529411766</v>
      </c>
    </row>
    <row r="13" spans="1:23" ht="13.5" customHeight="1" thickBot="1" x14ac:dyDescent="0.3">
      <c r="A13" s="87" t="s">
        <v>18</v>
      </c>
      <c r="B13" s="88">
        <f t="shared" ref="B13:J13" si="6">SUM(B7:B12)</f>
        <v>6</v>
      </c>
      <c r="C13" s="88">
        <f t="shared" si="6"/>
        <v>21</v>
      </c>
      <c r="D13" s="89">
        <f t="shared" si="6"/>
        <v>27</v>
      </c>
      <c r="E13" s="54">
        <f t="shared" si="6"/>
        <v>26.732673267326732</v>
      </c>
      <c r="F13" s="53">
        <f t="shared" si="6"/>
        <v>1</v>
      </c>
      <c r="G13" s="53">
        <f t="shared" si="6"/>
        <v>2</v>
      </c>
      <c r="H13" s="53">
        <f t="shared" si="6"/>
        <v>3</v>
      </c>
      <c r="I13" s="54">
        <f t="shared" si="6"/>
        <v>17.647058823529413</v>
      </c>
      <c r="J13" s="53">
        <f t="shared" si="6"/>
        <v>0</v>
      </c>
      <c r="K13" s="53">
        <f>SUM(K7:K12)</f>
        <v>0</v>
      </c>
      <c r="L13" s="53">
        <f t="shared" ref="L13:W13" si="7">SUM(L7:L12)</f>
        <v>0</v>
      </c>
      <c r="M13" s="54">
        <f t="shared" si="7"/>
        <v>0</v>
      </c>
      <c r="N13" s="53">
        <f t="shared" si="7"/>
        <v>0</v>
      </c>
      <c r="O13" s="53">
        <f t="shared" si="7"/>
        <v>1</v>
      </c>
      <c r="P13" s="53">
        <f t="shared" si="7"/>
        <v>1</v>
      </c>
      <c r="Q13" s="54">
        <f t="shared" si="7"/>
        <v>8.3333333333333339</v>
      </c>
      <c r="R13" s="30">
        <f t="shared" si="7"/>
        <v>0</v>
      </c>
      <c r="S13" s="30">
        <f t="shared" si="7"/>
        <v>1</v>
      </c>
      <c r="T13" s="30">
        <f t="shared" si="7"/>
        <v>1</v>
      </c>
      <c r="U13" s="90">
        <f t="shared" si="7"/>
        <v>33.333333333333336</v>
      </c>
      <c r="V13" s="30">
        <f t="shared" si="7"/>
        <v>32</v>
      </c>
      <c r="W13" s="31">
        <f t="shared" si="7"/>
        <v>23.529411764705884</v>
      </c>
    </row>
    <row r="14" spans="1:23" ht="16.5" customHeight="1" x14ac:dyDescent="0.25">
      <c r="A14" s="91" t="s">
        <v>19</v>
      </c>
      <c r="B14" s="92"/>
      <c r="C14" s="92"/>
      <c r="D14" s="82"/>
      <c r="E14" s="82"/>
      <c r="F14" s="85"/>
      <c r="G14" s="85"/>
      <c r="H14" s="82"/>
      <c r="I14" s="82"/>
      <c r="J14" s="85"/>
      <c r="K14" s="85"/>
      <c r="L14" s="82"/>
      <c r="M14" s="82"/>
      <c r="N14" s="85"/>
      <c r="O14" s="85"/>
      <c r="P14" s="82"/>
      <c r="Q14" s="82"/>
      <c r="R14" s="66"/>
      <c r="S14" s="66"/>
      <c r="T14" s="15"/>
      <c r="U14" s="44"/>
      <c r="V14" s="24"/>
      <c r="W14" s="15"/>
    </row>
    <row r="15" spans="1:23" ht="13.5" customHeight="1" x14ac:dyDescent="0.25">
      <c r="A15" s="74" t="s">
        <v>20</v>
      </c>
      <c r="B15" s="93">
        <v>2</v>
      </c>
      <c r="C15" s="93">
        <v>1</v>
      </c>
      <c r="D15" s="93">
        <f t="shared" ref="D15:D25" si="8">SUM(B15:C15)</f>
        <v>3</v>
      </c>
      <c r="E15" s="76">
        <f>(D15*100/D42)</f>
        <v>2.9702970297029703</v>
      </c>
      <c r="F15" s="77">
        <v>0</v>
      </c>
      <c r="G15" s="77">
        <v>0</v>
      </c>
      <c r="H15" s="77">
        <f t="shared" ref="H15:H25" si="9">SUM(F15:G15)</f>
        <v>0</v>
      </c>
      <c r="I15" s="76">
        <f>(H15*100/H42)</f>
        <v>0</v>
      </c>
      <c r="J15" s="77">
        <v>1</v>
      </c>
      <c r="K15" s="77">
        <v>0</v>
      </c>
      <c r="L15" s="77">
        <f t="shared" ref="L15:L25" si="10">SUM(J15:K15)</f>
        <v>1</v>
      </c>
      <c r="M15" s="76">
        <f>(L15*100/L42)</f>
        <v>33.333333333333336</v>
      </c>
      <c r="N15" s="77">
        <v>0</v>
      </c>
      <c r="O15" s="77">
        <v>0</v>
      </c>
      <c r="P15" s="77">
        <f t="shared" ref="P15:P25" si="11">SUM(N15:O15)</f>
        <v>0</v>
      </c>
      <c r="Q15" s="76">
        <f>(P15*100/P42)</f>
        <v>0</v>
      </c>
      <c r="R15" s="60">
        <v>0</v>
      </c>
      <c r="S15" s="60">
        <v>0</v>
      </c>
      <c r="T15" s="17">
        <f t="shared" ref="T15:T25" si="12">SUM(R15:S15)</f>
        <v>0</v>
      </c>
      <c r="U15" s="78">
        <f>(T15*100/T42)</f>
        <v>0</v>
      </c>
      <c r="V15" s="17">
        <f>SUM(T15,P15,H15,D15,L15)</f>
        <v>4</v>
      </c>
      <c r="W15" s="18">
        <f>(V15*100/V42)</f>
        <v>2.9411764705882355</v>
      </c>
    </row>
    <row r="16" spans="1:23" ht="13.5" customHeight="1" x14ac:dyDescent="0.25">
      <c r="A16" s="74" t="s">
        <v>21</v>
      </c>
      <c r="B16" s="93">
        <v>1</v>
      </c>
      <c r="C16" s="93">
        <v>0</v>
      </c>
      <c r="D16" s="93">
        <f t="shared" si="8"/>
        <v>1</v>
      </c>
      <c r="E16" s="76">
        <f>(D16*100/D42)</f>
        <v>0.99009900990099009</v>
      </c>
      <c r="F16" s="77">
        <v>0</v>
      </c>
      <c r="G16" s="77">
        <v>0</v>
      </c>
      <c r="H16" s="77">
        <f t="shared" si="9"/>
        <v>0</v>
      </c>
      <c r="I16" s="76">
        <f>(H16*100/H42)</f>
        <v>0</v>
      </c>
      <c r="J16" s="77">
        <v>0</v>
      </c>
      <c r="K16" s="77">
        <v>0</v>
      </c>
      <c r="L16" s="77">
        <f t="shared" si="10"/>
        <v>0</v>
      </c>
      <c r="M16" s="76">
        <f>(L16*100/L42)</f>
        <v>0</v>
      </c>
      <c r="N16" s="77">
        <v>0</v>
      </c>
      <c r="O16" s="79">
        <v>0</v>
      </c>
      <c r="P16" s="77">
        <f t="shared" si="11"/>
        <v>0</v>
      </c>
      <c r="Q16" s="76">
        <f>(P16*100/P42)</f>
        <v>0</v>
      </c>
      <c r="R16" s="80">
        <v>1</v>
      </c>
      <c r="S16" s="80">
        <v>0</v>
      </c>
      <c r="T16" s="17">
        <f t="shared" si="12"/>
        <v>1</v>
      </c>
      <c r="U16" s="78">
        <f>(T16*100/T42)</f>
        <v>33.333333333333336</v>
      </c>
      <c r="V16" s="17">
        <f t="shared" ref="V16:V25" si="13">SUM(T16,P16,H16,D16,L16)</f>
        <v>2</v>
      </c>
      <c r="W16" s="18">
        <f>(V16*100/V42)</f>
        <v>1.4705882352941178</v>
      </c>
    </row>
    <row r="17" spans="1:23" ht="13.5" customHeight="1" x14ac:dyDescent="0.25">
      <c r="A17" s="74" t="s">
        <v>22</v>
      </c>
      <c r="B17" s="93">
        <v>4</v>
      </c>
      <c r="C17" s="93">
        <v>0</v>
      </c>
      <c r="D17" s="93">
        <f t="shared" si="8"/>
        <v>4</v>
      </c>
      <c r="E17" s="76">
        <f>(D17*100/D42)</f>
        <v>3.9603960396039604</v>
      </c>
      <c r="F17" s="77">
        <v>2</v>
      </c>
      <c r="G17" s="77">
        <v>0</v>
      </c>
      <c r="H17" s="77">
        <f t="shared" si="9"/>
        <v>2</v>
      </c>
      <c r="I17" s="76">
        <f>(H17*100/H42)</f>
        <v>11.764705882352942</v>
      </c>
      <c r="J17" s="77">
        <v>0</v>
      </c>
      <c r="K17" s="77">
        <v>0</v>
      </c>
      <c r="L17" s="77">
        <f t="shared" si="10"/>
        <v>0</v>
      </c>
      <c r="M17" s="76">
        <f>(L17*100/L42)</f>
        <v>0</v>
      </c>
      <c r="N17" s="77">
        <v>1</v>
      </c>
      <c r="O17" s="79">
        <v>1</v>
      </c>
      <c r="P17" s="77">
        <f t="shared" si="11"/>
        <v>2</v>
      </c>
      <c r="Q17" s="76">
        <f>(P17*100/P42)</f>
        <v>16.666666666666668</v>
      </c>
      <c r="R17" s="80">
        <v>0</v>
      </c>
      <c r="S17" s="80">
        <v>0</v>
      </c>
      <c r="T17" s="17">
        <f t="shared" si="12"/>
        <v>0</v>
      </c>
      <c r="U17" s="78">
        <f>(T17*100/T42)</f>
        <v>0</v>
      </c>
      <c r="V17" s="17">
        <f t="shared" si="13"/>
        <v>8</v>
      </c>
      <c r="W17" s="18">
        <f>(V17*100/V42)</f>
        <v>5.882352941176471</v>
      </c>
    </row>
    <row r="18" spans="1:23" ht="13.5" customHeight="1" x14ac:dyDescent="0.25">
      <c r="A18" s="74" t="s">
        <v>23</v>
      </c>
      <c r="B18" s="93">
        <v>6</v>
      </c>
      <c r="C18" s="93">
        <v>1</v>
      </c>
      <c r="D18" s="93">
        <f t="shared" si="8"/>
        <v>7</v>
      </c>
      <c r="E18" s="76">
        <f>(D18*100/D42)</f>
        <v>6.9306930693069306</v>
      </c>
      <c r="F18" s="77">
        <v>1</v>
      </c>
      <c r="G18" s="77">
        <v>0</v>
      </c>
      <c r="H18" s="77">
        <f t="shared" si="9"/>
        <v>1</v>
      </c>
      <c r="I18" s="76">
        <f>(H18*100/H42)</f>
        <v>5.882352941176471</v>
      </c>
      <c r="J18" s="77">
        <v>0</v>
      </c>
      <c r="K18" s="77">
        <v>0</v>
      </c>
      <c r="L18" s="77">
        <f t="shared" si="10"/>
        <v>0</v>
      </c>
      <c r="M18" s="76">
        <f>(L18*100/L42)</f>
        <v>0</v>
      </c>
      <c r="N18" s="77">
        <v>0</v>
      </c>
      <c r="O18" s="79">
        <v>0</v>
      </c>
      <c r="P18" s="77">
        <f t="shared" si="11"/>
        <v>0</v>
      </c>
      <c r="Q18" s="76">
        <f>(P18*100/P42)</f>
        <v>0</v>
      </c>
      <c r="R18" s="80">
        <v>0</v>
      </c>
      <c r="S18" s="80">
        <v>0</v>
      </c>
      <c r="T18" s="17">
        <f t="shared" si="12"/>
        <v>0</v>
      </c>
      <c r="U18" s="78">
        <f>(T18*100/T42)</f>
        <v>0</v>
      </c>
      <c r="V18" s="17">
        <f t="shared" si="13"/>
        <v>8</v>
      </c>
      <c r="W18" s="18">
        <f>(V18*100/V42)</f>
        <v>5.882352941176471</v>
      </c>
    </row>
    <row r="19" spans="1:23" ht="13.5" customHeight="1" x14ac:dyDescent="0.25">
      <c r="A19" s="74" t="s">
        <v>24</v>
      </c>
      <c r="B19" s="93">
        <v>2</v>
      </c>
      <c r="C19" s="93">
        <v>2</v>
      </c>
      <c r="D19" s="93">
        <f t="shared" si="8"/>
        <v>4</v>
      </c>
      <c r="E19" s="76">
        <f>(D19*100/D42)</f>
        <v>3.9603960396039604</v>
      </c>
      <c r="F19" s="77">
        <v>0</v>
      </c>
      <c r="G19" s="77">
        <v>1</v>
      </c>
      <c r="H19" s="77">
        <f t="shared" si="9"/>
        <v>1</v>
      </c>
      <c r="I19" s="76">
        <f>(H19*100/H42)</f>
        <v>5.882352941176471</v>
      </c>
      <c r="J19" s="77">
        <v>0</v>
      </c>
      <c r="K19" s="77">
        <v>0</v>
      </c>
      <c r="L19" s="77">
        <f t="shared" si="10"/>
        <v>0</v>
      </c>
      <c r="M19" s="76">
        <f>(L19*100/L42)</f>
        <v>0</v>
      </c>
      <c r="N19" s="77">
        <v>1</v>
      </c>
      <c r="O19" s="79">
        <v>0</v>
      </c>
      <c r="P19" s="77">
        <f t="shared" si="11"/>
        <v>1</v>
      </c>
      <c r="Q19" s="76">
        <f>(P19*100/P42)</f>
        <v>8.3333333333333339</v>
      </c>
      <c r="R19" s="80">
        <v>1</v>
      </c>
      <c r="S19" s="80">
        <v>0</v>
      </c>
      <c r="T19" s="17">
        <f t="shared" si="12"/>
        <v>1</v>
      </c>
      <c r="U19" s="78">
        <f>(T19*100/T42)</f>
        <v>33.333333333333336</v>
      </c>
      <c r="V19" s="17">
        <f t="shared" si="13"/>
        <v>7</v>
      </c>
      <c r="W19" s="18">
        <f>(V19*100/V42)</f>
        <v>5.1470588235294121</v>
      </c>
    </row>
    <row r="20" spans="1:23" ht="13.5" customHeight="1" x14ac:dyDescent="0.25">
      <c r="A20" s="74" t="s">
        <v>83</v>
      </c>
      <c r="B20" s="93">
        <v>2</v>
      </c>
      <c r="C20" s="93">
        <v>4</v>
      </c>
      <c r="D20" s="93">
        <f t="shared" si="8"/>
        <v>6</v>
      </c>
      <c r="E20" s="76">
        <f>(D20*100/D42)</f>
        <v>5.9405940594059405</v>
      </c>
      <c r="F20" s="77">
        <v>0</v>
      </c>
      <c r="G20" s="77">
        <v>1</v>
      </c>
      <c r="H20" s="77">
        <f t="shared" si="9"/>
        <v>1</v>
      </c>
      <c r="I20" s="76">
        <f>(H20*100/H42)</f>
        <v>5.882352941176471</v>
      </c>
      <c r="J20" s="77">
        <v>0</v>
      </c>
      <c r="K20" s="77">
        <v>0</v>
      </c>
      <c r="L20" s="77">
        <f t="shared" si="10"/>
        <v>0</v>
      </c>
      <c r="M20" s="76">
        <f>(L20*100/L42)</f>
        <v>0</v>
      </c>
      <c r="N20" s="77">
        <v>0</v>
      </c>
      <c r="O20" s="79">
        <v>1</v>
      </c>
      <c r="P20" s="77">
        <f t="shared" si="11"/>
        <v>1</v>
      </c>
      <c r="Q20" s="76">
        <f>(P20*100/P42)</f>
        <v>8.3333333333333339</v>
      </c>
      <c r="R20" s="80">
        <v>0</v>
      </c>
      <c r="S20" s="80">
        <v>0</v>
      </c>
      <c r="T20" s="17">
        <f t="shared" si="12"/>
        <v>0</v>
      </c>
      <c r="U20" s="78">
        <f>(T20*100/T42)</f>
        <v>0</v>
      </c>
      <c r="V20" s="17">
        <f t="shared" si="13"/>
        <v>8</v>
      </c>
      <c r="W20" s="18">
        <f>(V20*100/V42)</f>
        <v>5.882352941176471</v>
      </c>
    </row>
    <row r="21" spans="1:23" ht="13.5" customHeight="1" x14ac:dyDescent="0.25">
      <c r="A21" s="74" t="s">
        <v>85</v>
      </c>
      <c r="B21" s="93">
        <v>7</v>
      </c>
      <c r="C21" s="93">
        <v>1</v>
      </c>
      <c r="D21" s="93">
        <f t="shared" si="8"/>
        <v>8</v>
      </c>
      <c r="E21" s="76">
        <f>(D21*100/D42)</f>
        <v>7.9207920792079207</v>
      </c>
      <c r="F21" s="77">
        <v>0</v>
      </c>
      <c r="G21" s="77">
        <v>0</v>
      </c>
      <c r="H21" s="77">
        <f t="shared" si="9"/>
        <v>0</v>
      </c>
      <c r="I21" s="76">
        <f>(H21*100/H42)</f>
        <v>0</v>
      </c>
      <c r="J21" s="77">
        <v>0</v>
      </c>
      <c r="K21" s="77">
        <v>0</v>
      </c>
      <c r="L21" s="77">
        <f t="shared" si="10"/>
        <v>0</v>
      </c>
      <c r="M21" s="76">
        <f>(L21*100/L42)</f>
        <v>0</v>
      </c>
      <c r="N21" s="77">
        <v>0</v>
      </c>
      <c r="O21" s="79">
        <v>0</v>
      </c>
      <c r="P21" s="77">
        <f t="shared" si="11"/>
        <v>0</v>
      </c>
      <c r="Q21" s="76">
        <f>(P21*100/P42)</f>
        <v>0</v>
      </c>
      <c r="R21" s="80">
        <v>0</v>
      </c>
      <c r="S21" s="80">
        <v>0</v>
      </c>
      <c r="T21" s="17">
        <f t="shared" si="12"/>
        <v>0</v>
      </c>
      <c r="U21" s="78">
        <f>(T21*100/T42)</f>
        <v>0</v>
      </c>
      <c r="V21" s="17">
        <f t="shared" si="13"/>
        <v>8</v>
      </c>
      <c r="W21" s="18">
        <f>(V21*100/V42)</f>
        <v>5.882352941176471</v>
      </c>
    </row>
    <row r="22" spans="1:23" ht="13.5" customHeight="1" x14ac:dyDescent="0.25">
      <c r="A22" s="74" t="s">
        <v>25</v>
      </c>
      <c r="B22" s="93">
        <v>0</v>
      </c>
      <c r="C22" s="93">
        <v>0</v>
      </c>
      <c r="D22" s="93">
        <f t="shared" si="8"/>
        <v>0</v>
      </c>
      <c r="E22" s="76">
        <f>(D22*100/D42)</f>
        <v>0</v>
      </c>
      <c r="F22" s="77">
        <v>0</v>
      </c>
      <c r="G22" s="77">
        <v>0</v>
      </c>
      <c r="H22" s="77">
        <f t="shared" si="9"/>
        <v>0</v>
      </c>
      <c r="I22" s="76">
        <f>(H22*100/H42)</f>
        <v>0</v>
      </c>
      <c r="J22" s="77">
        <v>0</v>
      </c>
      <c r="K22" s="77">
        <v>0</v>
      </c>
      <c r="L22" s="77">
        <f t="shared" si="10"/>
        <v>0</v>
      </c>
      <c r="M22" s="76">
        <f>(L22*100/L42)</f>
        <v>0</v>
      </c>
      <c r="N22" s="77">
        <v>0</v>
      </c>
      <c r="O22" s="79">
        <v>1</v>
      </c>
      <c r="P22" s="77">
        <f t="shared" si="11"/>
        <v>1</v>
      </c>
      <c r="Q22" s="76">
        <f>(P22*100/P42)</f>
        <v>8.3333333333333339</v>
      </c>
      <c r="R22" s="80">
        <v>0</v>
      </c>
      <c r="S22" s="80">
        <v>0</v>
      </c>
      <c r="T22" s="17">
        <f t="shared" si="12"/>
        <v>0</v>
      </c>
      <c r="U22" s="78">
        <f>(T22*100/T42)</f>
        <v>0</v>
      </c>
      <c r="V22" s="17">
        <f t="shared" si="13"/>
        <v>1</v>
      </c>
      <c r="W22" s="18">
        <f>(V22*100/V42)</f>
        <v>0.73529411764705888</v>
      </c>
    </row>
    <row r="23" spans="1:23" ht="13.5" customHeight="1" x14ac:dyDescent="0.25">
      <c r="A23" s="74" t="s">
        <v>26</v>
      </c>
      <c r="B23" s="93">
        <v>0</v>
      </c>
      <c r="C23" s="93">
        <v>1</v>
      </c>
      <c r="D23" s="93">
        <f t="shared" si="8"/>
        <v>1</v>
      </c>
      <c r="E23" s="76">
        <f>(D23*100/D42)</f>
        <v>0.99009900990099009</v>
      </c>
      <c r="F23" s="77">
        <v>0</v>
      </c>
      <c r="G23" s="77">
        <v>0</v>
      </c>
      <c r="H23" s="77">
        <f t="shared" si="9"/>
        <v>0</v>
      </c>
      <c r="I23" s="76">
        <f>(H23*100/H42)</f>
        <v>0</v>
      </c>
      <c r="J23" s="77">
        <v>0</v>
      </c>
      <c r="K23" s="77">
        <v>0</v>
      </c>
      <c r="L23" s="77">
        <f t="shared" si="10"/>
        <v>0</v>
      </c>
      <c r="M23" s="76">
        <f>(L23*100/L42)</f>
        <v>0</v>
      </c>
      <c r="N23" s="77">
        <v>0</v>
      </c>
      <c r="O23" s="79">
        <v>0</v>
      </c>
      <c r="P23" s="77">
        <f t="shared" si="11"/>
        <v>0</v>
      </c>
      <c r="Q23" s="76">
        <f>(P23*100/P42)</f>
        <v>0</v>
      </c>
      <c r="R23" s="80">
        <v>0</v>
      </c>
      <c r="S23" s="80">
        <v>0</v>
      </c>
      <c r="T23" s="17">
        <f t="shared" si="12"/>
        <v>0</v>
      </c>
      <c r="U23" s="78">
        <f>(T23*100/T42)</f>
        <v>0</v>
      </c>
      <c r="V23" s="17">
        <f t="shared" si="13"/>
        <v>1</v>
      </c>
      <c r="W23" s="18">
        <f>(V23*100/V42)</f>
        <v>0.73529411764705888</v>
      </c>
    </row>
    <row r="24" spans="1:23" ht="13.5" customHeight="1" x14ac:dyDescent="0.25">
      <c r="A24" s="74" t="s">
        <v>27</v>
      </c>
      <c r="B24" s="93">
        <v>0</v>
      </c>
      <c r="C24" s="93">
        <v>0</v>
      </c>
      <c r="D24" s="93">
        <f t="shared" si="8"/>
        <v>0</v>
      </c>
      <c r="E24" s="76">
        <f>(D24*100/D42)</f>
        <v>0</v>
      </c>
      <c r="F24" s="77">
        <v>0</v>
      </c>
      <c r="G24" s="77">
        <v>0</v>
      </c>
      <c r="H24" s="77">
        <f t="shared" si="9"/>
        <v>0</v>
      </c>
      <c r="I24" s="76">
        <f>(H24*100/H42)</f>
        <v>0</v>
      </c>
      <c r="J24" s="77">
        <v>0</v>
      </c>
      <c r="K24" s="77">
        <v>0</v>
      </c>
      <c r="L24" s="77">
        <f t="shared" si="10"/>
        <v>0</v>
      </c>
      <c r="M24" s="76">
        <f>(L24*100/L42)</f>
        <v>0</v>
      </c>
      <c r="N24" s="77">
        <v>0</v>
      </c>
      <c r="O24" s="79">
        <v>0</v>
      </c>
      <c r="P24" s="77">
        <f t="shared" si="11"/>
        <v>0</v>
      </c>
      <c r="Q24" s="76">
        <f>(P24*100/P42)</f>
        <v>0</v>
      </c>
      <c r="R24" s="80">
        <v>0</v>
      </c>
      <c r="S24" s="80">
        <v>0</v>
      </c>
      <c r="T24" s="17">
        <f t="shared" si="12"/>
        <v>0</v>
      </c>
      <c r="U24" s="78">
        <f>(T24*100/T42)</f>
        <v>0</v>
      </c>
      <c r="V24" s="17">
        <f t="shared" si="13"/>
        <v>0</v>
      </c>
      <c r="W24" s="18">
        <f>(V24*100/V42)</f>
        <v>0</v>
      </c>
    </row>
    <row r="25" spans="1:23" ht="13.5" customHeight="1" thickBot="1" x14ac:dyDescent="0.3">
      <c r="A25" s="81" t="s">
        <v>28</v>
      </c>
      <c r="B25" s="93">
        <v>0</v>
      </c>
      <c r="C25" s="93">
        <v>1</v>
      </c>
      <c r="D25" s="93">
        <f t="shared" si="8"/>
        <v>1</v>
      </c>
      <c r="E25" s="76">
        <f>(D25*100/D42)</f>
        <v>0.99009900990099009</v>
      </c>
      <c r="F25" s="77">
        <v>0</v>
      </c>
      <c r="G25" s="77">
        <v>0</v>
      </c>
      <c r="H25" s="77">
        <f t="shared" si="9"/>
        <v>0</v>
      </c>
      <c r="I25" s="76">
        <f>(H25*100/H42)</f>
        <v>0</v>
      </c>
      <c r="J25" s="77">
        <v>0</v>
      </c>
      <c r="K25" s="77">
        <v>0</v>
      </c>
      <c r="L25" s="77">
        <f t="shared" si="10"/>
        <v>0</v>
      </c>
      <c r="M25" s="76">
        <f>(L25*100/L42)</f>
        <v>0</v>
      </c>
      <c r="N25" s="77">
        <v>0</v>
      </c>
      <c r="O25" s="79">
        <v>0</v>
      </c>
      <c r="P25" s="77">
        <f t="shared" si="11"/>
        <v>0</v>
      </c>
      <c r="Q25" s="76">
        <f>(P25*100/P42)</f>
        <v>0</v>
      </c>
      <c r="R25" s="80">
        <v>0</v>
      </c>
      <c r="S25" s="80">
        <v>0</v>
      </c>
      <c r="T25" s="17">
        <f t="shared" si="12"/>
        <v>0</v>
      </c>
      <c r="U25" s="78">
        <f>(T25*100/T42)</f>
        <v>0</v>
      </c>
      <c r="V25" s="17">
        <f t="shared" si="13"/>
        <v>1</v>
      </c>
      <c r="W25" s="18">
        <f>(V25*100/V42)</f>
        <v>0.73529411764705888</v>
      </c>
    </row>
    <row r="26" spans="1:23" ht="15.75" thickBot="1" x14ac:dyDescent="0.3">
      <c r="A26" s="87" t="s">
        <v>18</v>
      </c>
      <c r="B26" s="88">
        <f t="shared" ref="B26:J26" si="14">SUM(B15:B25)</f>
        <v>24</v>
      </c>
      <c r="C26" s="88">
        <f t="shared" si="14"/>
        <v>11</v>
      </c>
      <c r="D26" s="89">
        <f t="shared" si="14"/>
        <v>35</v>
      </c>
      <c r="E26" s="54">
        <f t="shared" si="14"/>
        <v>34.653465346534645</v>
      </c>
      <c r="F26" s="53">
        <f t="shared" si="14"/>
        <v>3</v>
      </c>
      <c r="G26" s="53">
        <f t="shared" si="14"/>
        <v>2</v>
      </c>
      <c r="H26" s="53">
        <f t="shared" si="14"/>
        <v>5</v>
      </c>
      <c r="I26" s="54">
        <f t="shared" si="14"/>
        <v>29.411764705882355</v>
      </c>
      <c r="J26" s="53">
        <f t="shared" si="14"/>
        <v>1</v>
      </c>
      <c r="K26" s="53">
        <f>SUM(K15:K25)</f>
        <v>0</v>
      </c>
      <c r="L26" s="53">
        <f t="shared" ref="L26:U26" si="15">SUM(L15:L25)</f>
        <v>1</v>
      </c>
      <c r="M26" s="54">
        <f t="shared" si="15"/>
        <v>33.333333333333336</v>
      </c>
      <c r="N26" s="53">
        <f t="shared" si="15"/>
        <v>2</v>
      </c>
      <c r="O26" s="53">
        <f t="shared" si="15"/>
        <v>3</v>
      </c>
      <c r="P26" s="53">
        <f t="shared" si="15"/>
        <v>5</v>
      </c>
      <c r="Q26" s="54">
        <f t="shared" si="15"/>
        <v>41.666666666666671</v>
      </c>
      <c r="R26" s="30">
        <f t="shared" si="15"/>
        <v>2</v>
      </c>
      <c r="S26" s="30">
        <f t="shared" si="15"/>
        <v>0</v>
      </c>
      <c r="T26" s="30">
        <f t="shared" si="15"/>
        <v>2</v>
      </c>
      <c r="U26" s="90">
        <f t="shared" si="15"/>
        <v>66.666666666666671</v>
      </c>
      <c r="V26" s="30">
        <f>SUM(V15:V25)</f>
        <v>48</v>
      </c>
      <c r="W26" s="31">
        <f>SUM(W15:W25)</f>
        <v>35.294117647058826</v>
      </c>
    </row>
    <row r="27" spans="1:23" ht="16.5" customHeight="1" x14ac:dyDescent="0.25">
      <c r="A27" s="91" t="s">
        <v>29</v>
      </c>
      <c r="B27" s="92"/>
      <c r="C27" s="92"/>
      <c r="D27" s="94"/>
      <c r="E27" s="82"/>
      <c r="F27" s="85"/>
      <c r="G27" s="85"/>
      <c r="H27" s="94"/>
      <c r="I27" s="82"/>
      <c r="J27" s="85"/>
      <c r="K27" s="85"/>
      <c r="L27" s="94"/>
      <c r="M27" s="82"/>
      <c r="N27" s="85"/>
      <c r="O27" s="85"/>
      <c r="P27" s="94"/>
      <c r="Q27" s="82"/>
      <c r="R27" s="66"/>
      <c r="S27" s="66"/>
      <c r="T27" s="46"/>
      <c r="U27" s="44"/>
      <c r="V27" s="24"/>
      <c r="W27" s="15"/>
    </row>
    <row r="28" spans="1:23" ht="13.5" customHeight="1" x14ac:dyDescent="0.25">
      <c r="A28" s="74" t="s">
        <v>30</v>
      </c>
      <c r="B28" s="93">
        <v>0</v>
      </c>
      <c r="C28" s="93">
        <v>1</v>
      </c>
      <c r="D28" s="93">
        <f t="shared" ref="D28:D33" si="16">SUM(B28:C28)</f>
        <v>1</v>
      </c>
      <c r="E28" s="76">
        <f>(D28*100/D42)</f>
        <v>0.99009900990099009</v>
      </c>
      <c r="F28" s="77">
        <v>0</v>
      </c>
      <c r="G28" s="77">
        <v>0</v>
      </c>
      <c r="H28" s="77">
        <f t="shared" ref="H28:H33" si="17">SUM(F28:G28)</f>
        <v>0</v>
      </c>
      <c r="I28" s="76">
        <f>(H28*100/H42)</f>
        <v>0</v>
      </c>
      <c r="J28" s="77">
        <v>0</v>
      </c>
      <c r="K28" s="77">
        <v>0</v>
      </c>
      <c r="L28" s="77">
        <f t="shared" ref="L28:L33" si="18">SUM(J28:K28)</f>
        <v>0</v>
      </c>
      <c r="M28" s="76">
        <f>(L28*100/L42)</f>
        <v>0</v>
      </c>
      <c r="N28" s="77">
        <v>1</v>
      </c>
      <c r="O28" s="77">
        <v>0</v>
      </c>
      <c r="P28" s="77">
        <f t="shared" ref="P28:P33" si="19">SUM(N28:O28)</f>
        <v>1</v>
      </c>
      <c r="Q28" s="76">
        <f>(P28*100/P42)</f>
        <v>8.3333333333333339</v>
      </c>
      <c r="R28" s="60">
        <v>0</v>
      </c>
      <c r="S28" s="60">
        <v>0</v>
      </c>
      <c r="T28" s="17">
        <f t="shared" ref="T28:T33" si="20">SUM(R28:S28)</f>
        <v>0</v>
      </c>
      <c r="U28" s="78">
        <f>(T28*100/T42)</f>
        <v>0</v>
      </c>
      <c r="V28" s="17">
        <f t="shared" ref="V28:V33" si="21">SUM(T28,P28,H28,D28,L28)</f>
        <v>2</v>
      </c>
      <c r="W28" s="18">
        <f>(V28*100/V42)</f>
        <v>1.4705882352941178</v>
      </c>
    </row>
    <row r="29" spans="1:23" ht="13.5" customHeight="1" x14ac:dyDescent="0.25">
      <c r="A29" s="74" t="s">
        <v>31</v>
      </c>
      <c r="B29" s="93">
        <v>0</v>
      </c>
      <c r="C29" s="93">
        <v>1</v>
      </c>
      <c r="D29" s="93">
        <f t="shared" si="16"/>
        <v>1</v>
      </c>
      <c r="E29" s="76">
        <f>(D29*100/D42)</f>
        <v>0.99009900990099009</v>
      </c>
      <c r="F29" s="79">
        <v>2</v>
      </c>
      <c r="G29" s="79">
        <v>0</v>
      </c>
      <c r="H29" s="77">
        <f t="shared" si="17"/>
        <v>2</v>
      </c>
      <c r="I29" s="76">
        <f>(H29*100/H42)</f>
        <v>11.764705882352942</v>
      </c>
      <c r="J29" s="79">
        <v>0</v>
      </c>
      <c r="K29" s="79">
        <v>0</v>
      </c>
      <c r="L29" s="77">
        <f t="shared" si="18"/>
        <v>0</v>
      </c>
      <c r="M29" s="76">
        <f>(L29*100/L42)</f>
        <v>0</v>
      </c>
      <c r="N29" s="79">
        <v>0</v>
      </c>
      <c r="O29" s="79">
        <v>0</v>
      </c>
      <c r="P29" s="77">
        <f t="shared" si="19"/>
        <v>0</v>
      </c>
      <c r="Q29" s="76">
        <f>(P29*100/P42)</f>
        <v>0</v>
      </c>
      <c r="R29" s="80">
        <v>0</v>
      </c>
      <c r="S29" s="80">
        <v>0</v>
      </c>
      <c r="T29" s="17">
        <f t="shared" si="20"/>
        <v>0</v>
      </c>
      <c r="U29" s="78">
        <f>(T29*100/T42)</f>
        <v>0</v>
      </c>
      <c r="V29" s="17">
        <f t="shared" si="21"/>
        <v>3</v>
      </c>
      <c r="W29" s="18">
        <f>(V29*100/V42)</f>
        <v>2.2058823529411766</v>
      </c>
    </row>
    <row r="30" spans="1:23" ht="13.5" customHeight="1" x14ac:dyDescent="0.25">
      <c r="A30" s="74" t="s">
        <v>32</v>
      </c>
      <c r="B30" s="93">
        <v>1</v>
      </c>
      <c r="C30" s="93">
        <v>2</v>
      </c>
      <c r="D30" s="93">
        <f t="shared" si="16"/>
        <v>3</v>
      </c>
      <c r="E30" s="76">
        <f>(D30*100/D42)</f>
        <v>2.9702970297029703</v>
      </c>
      <c r="F30" s="79">
        <v>2</v>
      </c>
      <c r="G30" s="79">
        <v>0</v>
      </c>
      <c r="H30" s="77">
        <f t="shared" si="17"/>
        <v>2</v>
      </c>
      <c r="I30" s="76">
        <f>(H30*100/H42)</f>
        <v>11.764705882352942</v>
      </c>
      <c r="J30" s="79">
        <v>0</v>
      </c>
      <c r="K30" s="79">
        <v>0</v>
      </c>
      <c r="L30" s="77">
        <f t="shared" si="18"/>
        <v>0</v>
      </c>
      <c r="M30" s="76">
        <f>(L30*100/L42)</f>
        <v>0</v>
      </c>
      <c r="N30" s="79">
        <v>0</v>
      </c>
      <c r="O30" s="79">
        <v>0</v>
      </c>
      <c r="P30" s="77">
        <f t="shared" si="19"/>
        <v>0</v>
      </c>
      <c r="Q30" s="76">
        <f>(P30*100/P42)</f>
        <v>0</v>
      </c>
      <c r="R30" s="80">
        <v>0</v>
      </c>
      <c r="S30" s="80">
        <v>0</v>
      </c>
      <c r="T30" s="17">
        <f t="shared" si="20"/>
        <v>0</v>
      </c>
      <c r="U30" s="78">
        <f>(T30*100/T42)</f>
        <v>0</v>
      </c>
      <c r="V30" s="17">
        <f t="shared" si="21"/>
        <v>5</v>
      </c>
      <c r="W30" s="18">
        <f>(V30*100/V42)</f>
        <v>3.6764705882352939</v>
      </c>
    </row>
    <row r="31" spans="1:23" ht="13.5" customHeight="1" x14ac:dyDescent="0.25">
      <c r="A31" s="74" t="s">
        <v>33</v>
      </c>
      <c r="B31" s="93">
        <v>0</v>
      </c>
      <c r="C31" s="93">
        <v>1</v>
      </c>
      <c r="D31" s="93">
        <f t="shared" si="16"/>
        <v>1</v>
      </c>
      <c r="E31" s="76">
        <f>(D31*100/D42)</f>
        <v>0.99009900990099009</v>
      </c>
      <c r="F31" s="79">
        <v>0</v>
      </c>
      <c r="G31" s="79">
        <v>0</v>
      </c>
      <c r="H31" s="77">
        <f t="shared" si="17"/>
        <v>0</v>
      </c>
      <c r="I31" s="76">
        <f>(H31*100/H42)</f>
        <v>0</v>
      </c>
      <c r="J31" s="79">
        <v>0</v>
      </c>
      <c r="K31" s="79">
        <v>0</v>
      </c>
      <c r="L31" s="77">
        <f t="shared" si="18"/>
        <v>0</v>
      </c>
      <c r="M31" s="76">
        <f>(L31*100/L42)</f>
        <v>0</v>
      </c>
      <c r="N31" s="79">
        <v>0</v>
      </c>
      <c r="O31" s="79">
        <v>0</v>
      </c>
      <c r="P31" s="77">
        <f t="shared" si="19"/>
        <v>0</v>
      </c>
      <c r="Q31" s="76">
        <f>(P31*100/P42)</f>
        <v>0</v>
      </c>
      <c r="R31" s="80">
        <v>0</v>
      </c>
      <c r="S31" s="80">
        <v>0</v>
      </c>
      <c r="T31" s="17">
        <f t="shared" si="20"/>
        <v>0</v>
      </c>
      <c r="U31" s="78">
        <f>(T31*100/T42)</f>
        <v>0</v>
      </c>
      <c r="V31" s="17">
        <f t="shared" si="21"/>
        <v>1</v>
      </c>
      <c r="W31" s="18">
        <f>(V31*100/V42)</f>
        <v>0.73529411764705888</v>
      </c>
    </row>
    <row r="32" spans="1:23" ht="13.5" customHeight="1" x14ac:dyDescent="0.25">
      <c r="A32" s="74" t="s">
        <v>34</v>
      </c>
      <c r="B32" s="93">
        <v>0</v>
      </c>
      <c r="C32" s="93">
        <v>0</v>
      </c>
      <c r="D32" s="93">
        <f t="shared" si="16"/>
        <v>0</v>
      </c>
      <c r="E32" s="76">
        <f>(D32*100/D42)</f>
        <v>0</v>
      </c>
      <c r="F32" s="79">
        <v>0</v>
      </c>
      <c r="G32" s="79">
        <v>0</v>
      </c>
      <c r="H32" s="77">
        <f t="shared" si="17"/>
        <v>0</v>
      </c>
      <c r="I32" s="76">
        <f>(H32*100/H42)</f>
        <v>0</v>
      </c>
      <c r="J32" s="79">
        <v>0</v>
      </c>
      <c r="K32" s="79">
        <v>0</v>
      </c>
      <c r="L32" s="77">
        <f t="shared" si="18"/>
        <v>0</v>
      </c>
      <c r="M32" s="76">
        <f>(L32*100/L42)</f>
        <v>0</v>
      </c>
      <c r="N32" s="79">
        <v>0</v>
      </c>
      <c r="O32" s="79">
        <v>0</v>
      </c>
      <c r="P32" s="77">
        <f t="shared" si="19"/>
        <v>0</v>
      </c>
      <c r="Q32" s="76">
        <f>(P32*100/P42)</f>
        <v>0</v>
      </c>
      <c r="R32" s="80">
        <v>0</v>
      </c>
      <c r="S32" s="80">
        <v>0</v>
      </c>
      <c r="T32" s="17">
        <f t="shared" si="20"/>
        <v>0</v>
      </c>
      <c r="U32" s="78">
        <f>(T32*100/T42)</f>
        <v>0</v>
      </c>
      <c r="V32" s="17">
        <f t="shared" si="21"/>
        <v>0</v>
      </c>
      <c r="W32" s="18">
        <f>(V32*100/V42)</f>
        <v>0</v>
      </c>
    </row>
    <row r="33" spans="1:23" ht="13.5" customHeight="1" thickBot="1" x14ac:dyDescent="0.3">
      <c r="A33" s="74" t="s">
        <v>35</v>
      </c>
      <c r="B33" s="93">
        <v>0</v>
      </c>
      <c r="C33" s="93">
        <v>3</v>
      </c>
      <c r="D33" s="93">
        <f t="shared" si="16"/>
        <v>3</v>
      </c>
      <c r="E33" s="76">
        <f>(D33*100/D42)</f>
        <v>2.9702970297029703</v>
      </c>
      <c r="F33" s="79">
        <v>0</v>
      </c>
      <c r="G33" s="79">
        <v>0</v>
      </c>
      <c r="H33" s="77">
        <f t="shared" si="17"/>
        <v>0</v>
      </c>
      <c r="I33" s="76">
        <f>(H33*100/H42)</f>
        <v>0</v>
      </c>
      <c r="J33" s="79">
        <v>1</v>
      </c>
      <c r="K33" s="79">
        <v>0</v>
      </c>
      <c r="L33" s="77">
        <f t="shared" si="18"/>
        <v>1</v>
      </c>
      <c r="M33" s="76">
        <f>(L33*100/L42)</f>
        <v>33.333333333333336</v>
      </c>
      <c r="N33" s="79">
        <v>0</v>
      </c>
      <c r="O33" s="79">
        <v>0</v>
      </c>
      <c r="P33" s="77">
        <f t="shared" si="19"/>
        <v>0</v>
      </c>
      <c r="Q33" s="76">
        <f>(P33*100/P42)</f>
        <v>0</v>
      </c>
      <c r="R33" s="80">
        <v>0</v>
      </c>
      <c r="S33" s="80">
        <v>0</v>
      </c>
      <c r="T33" s="17">
        <f t="shared" si="20"/>
        <v>0</v>
      </c>
      <c r="U33" s="78">
        <f>(T33*100/T42)</f>
        <v>0</v>
      </c>
      <c r="V33" s="17">
        <f t="shared" si="21"/>
        <v>4</v>
      </c>
      <c r="W33" s="18">
        <f>(V33*100/V42)</f>
        <v>2.9411764705882355</v>
      </c>
    </row>
    <row r="34" spans="1:23" ht="13.5" customHeight="1" thickBot="1" x14ac:dyDescent="0.3">
      <c r="A34" s="87" t="s">
        <v>18</v>
      </c>
      <c r="B34" s="88">
        <f t="shared" ref="B34:J34" si="22">SUM(B28:B33)</f>
        <v>1</v>
      </c>
      <c r="C34" s="88">
        <f t="shared" si="22"/>
        <v>8</v>
      </c>
      <c r="D34" s="89">
        <f t="shared" si="22"/>
        <v>9</v>
      </c>
      <c r="E34" s="54">
        <f t="shared" si="22"/>
        <v>8.9108910891089117</v>
      </c>
      <c r="F34" s="53">
        <f t="shared" si="22"/>
        <v>4</v>
      </c>
      <c r="G34" s="53">
        <f t="shared" si="22"/>
        <v>0</v>
      </c>
      <c r="H34" s="53">
        <f t="shared" si="22"/>
        <v>4</v>
      </c>
      <c r="I34" s="54">
        <f t="shared" si="22"/>
        <v>23.529411764705884</v>
      </c>
      <c r="J34" s="53">
        <f t="shared" si="22"/>
        <v>1</v>
      </c>
      <c r="K34" s="53">
        <f>SUM(K28:K33)</f>
        <v>0</v>
      </c>
      <c r="L34" s="53">
        <f t="shared" ref="L34:W34" si="23">SUM(L28:L33)</f>
        <v>1</v>
      </c>
      <c r="M34" s="54">
        <f t="shared" si="23"/>
        <v>33.333333333333336</v>
      </c>
      <c r="N34" s="53">
        <f t="shared" si="23"/>
        <v>1</v>
      </c>
      <c r="O34" s="53">
        <f t="shared" si="23"/>
        <v>0</v>
      </c>
      <c r="P34" s="53">
        <f t="shared" si="23"/>
        <v>1</v>
      </c>
      <c r="Q34" s="54">
        <f t="shared" si="23"/>
        <v>8.3333333333333339</v>
      </c>
      <c r="R34" s="30">
        <f t="shared" si="23"/>
        <v>0</v>
      </c>
      <c r="S34" s="30">
        <f t="shared" si="23"/>
        <v>0</v>
      </c>
      <c r="T34" s="30">
        <f t="shared" si="23"/>
        <v>0</v>
      </c>
      <c r="U34" s="90">
        <f t="shared" si="23"/>
        <v>0</v>
      </c>
      <c r="V34" s="30">
        <f t="shared" si="23"/>
        <v>15</v>
      </c>
      <c r="W34" s="31">
        <f t="shared" si="23"/>
        <v>11.029411764705884</v>
      </c>
    </row>
    <row r="35" spans="1:23" ht="16.5" customHeight="1" x14ac:dyDescent="0.25">
      <c r="A35" s="71" t="s">
        <v>36</v>
      </c>
      <c r="B35" s="92"/>
      <c r="C35" s="92"/>
      <c r="D35" s="94"/>
      <c r="E35" s="82"/>
      <c r="F35" s="85"/>
      <c r="G35" s="85"/>
      <c r="H35" s="94"/>
      <c r="I35" s="82"/>
      <c r="J35" s="85"/>
      <c r="K35" s="85"/>
      <c r="L35" s="94"/>
      <c r="M35" s="82"/>
      <c r="N35" s="85"/>
      <c r="O35" s="85"/>
      <c r="P35" s="94"/>
      <c r="Q35" s="82"/>
      <c r="R35" s="66"/>
      <c r="S35" s="66"/>
      <c r="T35" s="46"/>
      <c r="U35" s="44"/>
      <c r="V35" s="24"/>
      <c r="W35" s="15"/>
    </row>
    <row r="36" spans="1:23" ht="13.5" customHeight="1" x14ac:dyDescent="0.25">
      <c r="A36" s="74" t="s">
        <v>37</v>
      </c>
      <c r="B36" s="93">
        <v>5</v>
      </c>
      <c r="C36" s="93">
        <v>6</v>
      </c>
      <c r="D36" s="93">
        <f>SUM(B36:C36)</f>
        <v>11</v>
      </c>
      <c r="E36" s="76">
        <f>(D36*100/D42)</f>
        <v>10.891089108910892</v>
      </c>
      <c r="F36" s="77">
        <v>1</v>
      </c>
      <c r="G36" s="77">
        <v>2</v>
      </c>
      <c r="H36" s="77">
        <f>SUM(F36:G36)</f>
        <v>3</v>
      </c>
      <c r="I36" s="76">
        <f>(H36*100/H42)</f>
        <v>17.647058823529413</v>
      </c>
      <c r="J36" s="77">
        <v>0</v>
      </c>
      <c r="K36" s="77">
        <v>1</v>
      </c>
      <c r="L36" s="77">
        <f>SUM(J36:K36)</f>
        <v>1</v>
      </c>
      <c r="M36" s="76">
        <f>(L36*100/L42)</f>
        <v>33.333333333333336</v>
      </c>
      <c r="N36" s="77">
        <v>1</v>
      </c>
      <c r="O36" s="77">
        <v>0</v>
      </c>
      <c r="P36" s="77">
        <f>SUM(N36:O36)</f>
        <v>1</v>
      </c>
      <c r="Q36" s="76">
        <f>(P36*100/P42)</f>
        <v>8.3333333333333339</v>
      </c>
      <c r="R36" s="60">
        <v>0</v>
      </c>
      <c r="S36" s="60">
        <v>0</v>
      </c>
      <c r="T36" s="17">
        <f>SUM(R36:S36)</f>
        <v>0</v>
      </c>
      <c r="U36" s="78">
        <f>(T36*100/T42)</f>
        <v>0</v>
      </c>
      <c r="V36" s="17">
        <f>SUM(T36,P36,H36,D36,L36)</f>
        <v>16</v>
      </c>
      <c r="W36" s="18">
        <f>(V36*100/V42)</f>
        <v>11.764705882352942</v>
      </c>
    </row>
    <row r="37" spans="1:23" ht="13.5" customHeight="1" x14ac:dyDescent="0.25">
      <c r="A37" s="107" t="s">
        <v>92</v>
      </c>
      <c r="B37" s="93">
        <v>1</v>
      </c>
      <c r="C37" s="93">
        <v>1</v>
      </c>
      <c r="D37" s="93">
        <f>SUM(B37:C37)</f>
        <v>2</v>
      </c>
      <c r="E37" s="76">
        <f>(D37*100/D42)</f>
        <v>1.9801980198019802</v>
      </c>
      <c r="F37" s="79">
        <v>0</v>
      </c>
      <c r="G37" s="77">
        <v>0</v>
      </c>
      <c r="H37" s="77">
        <f>SUM(F37:G37)</f>
        <v>0</v>
      </c>
      <c r="I37" s="76">
        <f>(H37*100/H42)</f>
        <v>0</v>
      </c>
      <c r="J37" s="79"/>
      <c r="K37" s="77"/>
      <c r="L37" s="77">
        <f>SUM(J37:K37)</f>
        <v>0</v>
      </c>
      <c r="M37" s="76">
        <f>(L37*100/L42)</f>
        <v>0</v>
      </c>
      <c r="N37" s="77">
        <v>0</v>
      </c>
      <c r="O37" s="77">
        <v>0</v>
      </c>
      <c r="P37" s="77">
        <f>SUM(N37:O37)</f>
        <v>0</v>
      </c>
      <c r="Q37" s="76">
        <f>(P37*100/P42)</f>
        <v>0</v>
      </c>
      <c r="R37" s="80">
        <v>0</v>
      </c>
      <c r="S37" s="80">
        <v>0</v>
      </c>
      <c r="T37" s="17">
        <f>SUM(R37:S37)</f>
        <v>0</v>
      </c>
      <c r="U37" s="78">
        <f>(T37*100/T42)</f>
        <v>0</v>
      </c>
      <c r="V37" s="17">
        <f>SUM(T37,P37,H37,D37,L37)</f>
        <v>2</v>
      </c>
      <c r="W37" s="18">
        <f>(V37*100/V42)</f>
        <v>1.4705882352941178</v>
      </c>
    </row>
    <row r="38" spans="1:23" ht="13.5" customHeight="1" x14ac:dyDescent="0.25">
      <c r="A38" s="74" t="s">
        <v>38</v>
      </c>
      <c r="B38" s="93">
        <v>3</v>
      </c>
      <c r="C38" s="93">
        <v>2</v>
      </c>
      <c r="D38" s="93">
        <f>SUM(B38:C38)</f>
        <v>5</v>
      </c>
      <c r="E38" s="76">
        <f>(D38*100/D42)</f>
        <v>4.9504950495049505</v>
      </c>
      <c r="F38" s="79">
        <v>2</v>
      </c>
      <c r="G38" s="77">
        <v>0</v>
      </c>
      <c r="H38" s="77">
        <f>SUM(F38:G38)</f>
        <v>2</v>
      </c>
      <c r="I38" s="76">
        <f>(H38*100/H42)</f>
        <v>11.764705882352942</v>
      </c>
      <c r="J38" s="79">
        <v>0</v>
      </c>
      <c r="K38" s="77">
        <v>0</v>
      </c>
      <c r="L38" s="77">
        <f>SUM(J38:K38)</f>
        <v>0</v>
      </c>
      <c r="M38" s="76">
        <f>(L38*100/L42)</f>
        <v>0</v>
      </c>
      <c r="N38" s="77">
        <v>0</v>
      </c>
      <c r="O38" s="77">
        <v>0</v>
      </c>
      <c r="P38" s="77">
        <f>SUM(N38:O38)</f>
        <v>0</v>
      </c>
      <c r="Q38" s="76">
        <f>(P38*100/P42)</f>
        <v>0</v>
      </c>
      <c r="R38" s="80">
        <v>0</v>
      </c>
      <c r="S38" s="80">
        <v>0</v>
      </c>
      <c r="T38" s="17">
        <f>SUM(R38:S38)</f>
        <v>0</v>
      </c>
      <c r="U38" s="78">
        <f>(T38*100/T42)</f>
        <v>0</v>
      </c>
      <c r="V38" s="17">
        <f>SUM(T38,P38,H38,D38,L38)</f>
        <v>7</v>
      </c>
      <c r="W38" s="18">
        <f>(V38*100/V42)</f>
        <v>5.1470588235294121</v>
      </c>
    </row>
    <row r="39" spans="1:23" ht="13.5" customHeight="1" x14ac:dyDescent="0.25">
      <c r="A39" s="74" t="s">
        <v>39</v>
      </c>
      <c r="B39" s="93">
        <v>3</v>
      </c>
      <c r="C39" s="93">
        <v>5</v>
      </c>
      <c r="D39" s="93">
        <f>SUM(B39:C39)</f>
        <v>8</v>
      </c>
      <c r="E39" s="76">
        <f>(D39*100/D42)</f>
        <v>7.9207920792079207</v>
      </c>
      <c r="F39" s="79">
        <v>0</v>
      </c>
      <c r="G39" s="77">
        <v>0</v>
      </c>
      <c r="H39" s="77">
        <f>SUM(F39:G39)</f>
        <v>0</v>
      </c>
      <c r="I39" s="76">
        <f>(H39*100/H42)</f>
        <v>0</v>
      </c>
      <c r="J39" s="79">
        <v>0</v>
      </c>
      <c r="K39" s="77">
        <v>0</v>
      </c>
      <c r="L39" s="77">
        <f>SUM(J39:K39)</f>
        <v>0</v>
      </c>
      <c r="M39" s="76">
        <f>(L39*100/L42)</f>
        <v>0</v>
      </c>
      <c r="N39" s="77">
        <v>2</v>
      </c>
      <c r="O39" s="77">
        <v>0</v>
      </c>
      <c r="P39" s="77">
        <f>SUM(N39:O39)</f>
        <v>2</v>
      </c>
      <c r="Q39" s="76">
        <f>(P39*100/P42)</f>
        <v>16.666666666666668</v>
      </c>
      <c r="R39" s="80">
        <v>0</v>
      </c>
      <c r="S39" s="80">
        <v>0</v>
      </c>
      <c r="T39" s="17">
        <f>SUM(R39:S39)</f>
        <v>0</v>
      </c>
      <c r="U39" s="78">
        <f>(T39*100/T42)</f>
        <v>0</v>
      </c>
      <c r="V39" s="17">
        <f>SUM(T39,P39,H39,D39,L39)</f>
        <v>10</v>
      </c>
      <c r="W39" s="18">
        <f>(V39*100/V42)</f>
        <v>7.3529411764705879</v>
      </c>
    </row>
    <row r="40" spans="1:23" ht="13.5" customHeight="1" thickBot="1" x14ac:dyDescent="0.3">
      <c r="A40" s="81" t="s">
        <v>40</v>
      </c>
      <c r="B40" s="93">
        <v>2</v>
      </c>
      <c r="C40" s="93">
        <v>2</v>
      </c>
      <c r="D40" s="93">
        <f>SUM(B40:C40)</f>
        <v>4</v>
      </c>
      <c r="E40" s="76">
        <f>(D40*100/D42)</f>
        <v>3.9603960396039604</v>
      </c>
      <c r="F40" s="85">
        <v>0</v>
      </c>
      <c r="G40" s="77">
        <v>0</v>
      </c>
      <c r="H40" s="77">
        <f>SUM(F40:G40)</f>
        <v>0</v>
      </c>
      <c r="I40" s="76">
        <f>(H40*100/H42)</f>
        <v>0</v>
      </c>
      <c r="J40" s="85">
        <v>0</v>
      </c>
      <c r="K40" s="77">
        <v>0</v>
      </c>
      <c r="L40" s="77">
        <f>SUM(J40:K40)</f>
        <v>0</v>
      </c>
      <c r="M40" s="76">
        <f>(L40*100/L42)</f>
        <v>0</v>
      </c>
      <c r="N40" s="77">
        <v>0</v>
      </c>
      <c r="O40" s="77">
        <v>2</v>
      </c>
      <c r="P40" s="77">
        <f>SUM(N40:O40)</f>
        <v>2</v>
      </c>
      <c r="Q40" s="76">
        <f>(P40*100/P42)</f>
        <v>16.666666666666668</v>
      </c>
      <c r="R40" s="96">
        <v>0</v>
      </c>
      <c r="S40" s="96">
        <v>0</v>
      </c>
      <c r="T40" s="17">
        <f>SUM(R40:S40)</f>
        <v>0</v>
      </c>
      <c r="U40" s="78">
        <f>(T40*100/T42)</f>
        <v>0</v>
      </c>
      <c r="V40" s="17">
        <f>SUM(T40,P40,H40,D40,L40)</f>
        <v>6</v>
      </c>
      <c r="W40" s="18">
        <f>(V40*100/V42)</f>
        <v>4.4117647058823533</v>
      </c>
    </row>
    <row r="41" spans="1:23" ht="13.5" customHeight="1" thickBot="1" x14ac:dyDescent="0.3">
      <c r="A41" s="87" t="s">
        <v>18</v>
      </c>
      <c r="B41" s="97">
        <f t="shared" ref="B41:J41" si="24">SUM(B36:B40)</f>
        <v>14</v>
      </c>
      <c r="C41" s="97">
        <f t="shared" si="24"/>
        <v>16</v>
      </c>
      <c r="D41" s="98">
        <f t="shared" si="24"/>
        <v>30</v>
      </c>
      <c r="E41" s="99">
        <f t="shared" si="24"/>
        <v>29.702970297029704</v>
      </c>
      <c r="F41" s="100">
        <f t="shared" si="24"/>
        <v>3</v>
      </c>
      <c r="G41" s="100">
        <f t="shared" si="24"/>
        <v>2</v>
      </c>
      <c r="H41" s="100">
        <f t="shared" si="24"/>
        <v>5</v>
      </c>
      <c r="I41" s="99">
        <f t="shared" si="24"/>
        <v>29.411764705882355</v>
      </c>
      <c r="J41" s="100">
        <f t="shared" si="24"/>
        <v>0</v>
      </c>
      <c r="K41" s="100">
        <f>SUM(K36:K40)</f>
        <v>1</v>
      </c>
      <c r="L41" s="100">
        <f t="shared" ref="L41:W41" si="25">SUM(L36:L40)</f>
        <v>1</v>
      </c>
      <c r="M41" s="99">
        <f t="shared" si="25"/>
        <v>33.333333333333336</v>
      </c>
      <c r="N41" s="100">
        <f t="shared" si="25"/>
        <v>3</v>
      </c>
      <c r="O41" s="100">
        <f t="shared" si="25"/>
        <v>2</v>
      </c>
      <c r="P41" s="100">
        <f t="shared" si="25"/>
        <v>5</v>
      </c>
      <c r="Q41" s="99">
        <f t="shared" si="25"/>
        <v>41.666666666666671</v>
      </c>
      <c r="R41" s="50">
        <f t="shared" si="25"/>
        <v>0</v>
      </c>
      <c r="S41" s="50">
        <f t="shared" si="25"/>
        <v>0</v>
      </c>
      <c r="T41" s="50">
        <f t="shared" si="25"/>
        <v>0</v>
      </c>
      <c r="U41" s="101">
        <f t="shared" si="25"/>
        <v>0</v>
      </c>
      <c r="V41" s="30">
        <f t="shared" si="25"/>
        <v>41</v>
      </c>
      <c r="W41" s="49">
        <f t="shared" si="25"/>
        <v>30.147058823529413</v>
      </c>
    </row>
    <row r="42" spans="1:23" ht="15.75" thickBot="1" x14ac:dyDescent="0.3">
      <c r="A42" s="102" t="s">
        <v>9</v>
      </c>
      <c r="B42" s="53">
        <f t="shared" ref="B42:J42" si="26">SUM(B41,B34,B26,B13)</f>
        <v>45</v>
      </c>
      <c r="C42" s="53">
        <f t="shared" si="26"/>
        <v>56</v>
      </c>
      <c r="D42" s="53">
        <f t="shared" si="26"/>
        <v>101</v>
      </c>
      <c r="E42" s="54">
        <f t="shared" si="26"/>
        <v>100</v>
      </c>
      <c r="F42" s="53">
        <f t="shared" si="26"/>
        <v>11</v>
      </c>
      <c r="G42" s="53">
        <f t="shared" si="26"/>
        <v>6</v>
      </c>
      <c r="H42" s="53">
        <f t="shared" si="26"/>
        <v>17</v>
      </c>
      <c r="I42" s="54">
        <f t="shared" si="26"/>
        <v>100</v>
      </c>
      <c r="J42" s="53">
        <f t="shared" si="26"/>
        <v>2</v>
      </c>
      <c r="K42" s="53">
        <f>SUM(K41,K34,K26,K13)</f>
        <v>1</v>
      </c>
      <c r="L42" s="53">
        <f t="shared" ref="L42:W42" si="27">SUM(L41,L34,L26,L13)</f>
        <v>3</v>
      </c>
      <c r="M42" s="54">
        <f t="shared" si="27"/>
        <v>100</v>
      </c>
      <c r="N42" s="53">
        <f t="shared" si="27"/>
        <v>6</v>
      </c>
      <c r="O42" s="53">
        <f t="shared" si="27"/>
        <v>6</v>
      </c>
      <c r="P42" s="53">
        <f t="shared" si="27"/>
        <v>12</v>
      </c>
      <c r="Q42" s="54">
        <f t="shared" si="27"/>
        <v>100.00000000000001</v>
      </c>
      <c r="R42" s="53">
        <f t="shared" si="27"/>
        <v>2</v>
      </c>
      <c r="S42" s="53">
        <f t="shared" si="27"/>
        <v>1</v>
      </c>
      <c r="T42" s="53">
        <f t="shared" si="27"/>
        <v>3</v>
      </c>
      <c r="U42" s="103">
        <f t="shared" si="27"/>
        <v>100</v>
      </c>
      <c r="V42" s="53">
        <f t="shared" si="27"/>
        <v>136</v>
      </c>
      <c r="W42" s="54">
        <f t="shared" si="27"/>
        <v>100</v>
      </c>
    </row>
  </sheetData>
  <mergeCells count="10">
    <mergeCell ref="A2:W2"/>
    <mergeCell ref="A3:A5"/>
    <mergeCell ref="B3:U3"/>
    <mergeCell ref="V3:V5"/>
    <mergeCell ref="W3:W5"/>
    <mergeCell ref="B4:E4"/>
    <mergeCell ref="F4:I4"/>
    <mergeCell ref="N4:Q4"/>
    <mergeCell ref="R4:U4"/>
    <mergeCell ref="J4:M4"/>
  </mergeCells>
  <pageMargins left="0.96" right="0.17" top="0.33" bottom="0.25" header="0.17" footer="0.17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AI42"/>
  <sheetViews>
    <sheetView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N41" sqref="N41"/>
    </sheetView>
  </sheetViews>
  <sheetFormatPr baseColWidth="10" defaultRowHeight="15" x14ac:dyDescent="0.25"/>
  <cols>
    <col min="1" max="1" width="23" customWidth="1"/>
    <col min="2" max="13" width="4.7109375" style="263" customWidth="1"/>
    <col min="14" max="14" width="6.7109375" customWidth="1"/>
    <col min="15" max="15" width="4.7109375" customWidth="1"/>
    <col min="18" max="18" width="22.7109375" customWidth="1"/>
    <col min="19" max="29" width="4.7109375" style="263" customWidth="1"/>
    <col min="30" max="30" width="6.85546875" customWidth="1"/>
    <col min="31" max="31" width="8.5703125" customWidth="1"/>
    <col min="32" max="32" width="6.5703125" customWidth="1"/>
    <col min="34" max="35" width="6.7109375" customWidth="1"/>
  </cols>
  <sheetData>
    <row r="2" spans="1:35" ht="15.75" thickBot="1" x14ac:dyDescent="0.3">
      <c r="A2" s="279" t="s">
        <v>100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R2" s="279" t="s">
        <v>101</v>
      </c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</row>
    <row r="3" spans="1:35" ht="15.75" thickBot="1" x14ac:dyDescent="0.3">
      <c r="A3" s="280" t="s">
        <v>0</v>
      </c>
      <c r="B3" s="308" t="s">
        <v>54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1" t="s">
        <v>49</v>
      </c>
      <c r="O3" s="291" t="s">
        <v>10</v>
      </c>
      <c r="R3" s="280" t="s">
        <v>0</v>
      </c>
      <c r="S3" s="317" t="s">
        <v>55</v>
      </c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9"/>
      <c r="AE3" s="311" t="s">
        <v>49</v>
      </c>
      <c r="AF3" s="291" t="s">
        <v>10</v>
      </c>
    </row>
    <row r="4" spans="1:35" ht="15.75" thickBot="1" x14ac:dyDescent="0.3">
      <c r="A4" s="281"/>
      <c r="B4" s="297" t="s">
        <v>56</v>
      </c>
      <c r="C4" s="299"/>
      <c r="D4" s="299"/>
      <c r="E4" s="300"/>
      <c r="F4" s="297" t="s">
        <v>57</v>
      </c>
      <c r="G4" s="299"/>
      <c r="H4" s="299"/>
      <c r="I4" s="300"/>
      <c r="J4" s="297" t="s">
        <v>58</v>
      </c>
      <c r="K4" s="299"/>
      <c r="L4" s="299"/>
      <c r="M4" s="300"/>
      <c r="N4" s="312"/>
      <c r="O4" s="292"/>
      <c r="R4" s="281"/>
      <c r="S4" s="297" t="s">
        <v>59</v>
      </c>
      <c r="T4" s="299"/>
      <c r="U4" s="299"/>
      <c r="V4" s="300"/>
      <c r="W4" s="297" t="s">
        <v>60</v>
      </c>
      <c r="X4" s="299"/>
      <c r="Y4" s="299"/>
      <c r="Z4" s="300"/>
      <c r="AA4" s="297" t="s">
        <v>61</v>
      </c>
      <c r="AB4" s="299"/>
      <c r="AC4" s="299"/>
      <c r="AD4" s="300"/>
      <c r="AE4" s="312"/>
      <c r="AF4" s="292"/>
    </row>
    <row r="5" spans="1:35" ht="15.75" thickBot="1" x14ac:dyDescent="0.3">
      <c r="A5" s="282"/>
      <c r="B5" s="259" t="s">
        <v>46</v>
      </c>
      <c r="C5" s="259" t="s">
        <v>47</v>
      </c>
      <c r="D5" s="1" t="s">
        <v>9</v>
      </c>
      <c r="E5" s="2" t="s">
        <v>10</v>
      </c>
      <c r="F5" s="259" t="s">
        <v>46</v>
      </c>
      <c r="G5" s="259" t="s">
        <v>47</v>
      </c>
      <c r="H5" s="3" t="s">
        <v>9</v>
      </c>
      <c r="I5" s="2" t="s">
        <v>10</v>
      </c>
      <c r="J5" s="259" t="s">
        <v>46</v>
      </c>
      <c r="K5" s="259" t="s">
        <v>47</v>
      </c>
      <c r="L5" s="3" t="s">
        <v>9</v>
      </c>
      <c r="M5" s="2" t="s">
        <v>10</v>
      </c>
      <c r="N5" s="313"/>
      <c r="O5" s="293"/>
      <c r="R5" s="282"/>
      <c r="S5" s="270" t="s">
        <v>46</v>
      </c>
      <c r="T5" s="270" t="s">
        <v>47</v>
      </c>
      <c r="U5" s="1" t="s">
        <v>9</v>
      </c>
      <c r="V5" s="2" t="s">
        <v>10</v>
      </c>
      <c r="W5" s="270" t="s">
        <v>46</v>
      </c>
      <c r="X5" s="270" t="s">
        <v>47</v>
      </c>
      <c r="Y5" s="1" t="s">
        <v>9</v>
      </c>
      <c r="Z5" s="2" t="s">
        <v>10</v>
      </c>
      <c r="AA5" s="270" t="s">
        <v>46</v>
      </c>
      <c r="AB5" s="270" t="s">
        <v>47</v>
      </c>
      <c r="AC5" s="1" t="s">
        <v>9</v>
      </c>
      <c r="AD5" s="2" t="s">
        <v>10</v>
      </c>
      <c r="AE5" s="313"/>
      <c r="AF5" s="293"/>
    </row>
    <row r="6" spans="1:35" ht="18" customHeight="1" x14ac:dyDescent="0.25">
      <c r="A6" s="104" t="s">
        <v>11</v>
      </c>
      <c r="B6" s="105"/>
      <c r="C6" s="105"/>
      <c r="D6" s="267"/>
      <c r="E6" s="262"/>
      <c r="F6" s="262"/>
      <c r="G6" s="262"/>
      <c r="H6" s="261"/>
      <c r="I6" s="261"/>
      <c r="J6" s="262"/>
      <c r="K6" s="261"/>
      <c r="L6" s="261"/>
      <c r="M6" s="262"/>
      <c r="N6" s="46"/>
      <c r="O6" s="46"/>
      <c r="R6" s="58" t="s">
        <v>11</v>
      </c>
      <c r="S6" s="105"/>
      <c r="T6" s="105"/>
      <c r="U6" s="273"/>
      <c r="V6" s="262"/>
      <c r="W6" s="105"/>
      <c r="X6" s="105"/>
      <c r="Y6" s="273"/>
      <c r="Z6" s="262"/>
      <c r="AA6" s="105"/>
      <c r="AB6" s="105"/>
      <c r="AC6" s="273"/>
      <c r="AD6" s="10"/>
      <c r="AE6" s="46"/>
      <c r="AF6" s="46"/>
    </row>
    <row r="7" spans="1:35" x14ac:dyDescent="0.25">
      <c r="A7" s="74" t="s">
        <v>12</v>
      </c>
      <c r="B7" s="21">
        <f>AH7</f>
        <v>7</v>
      </c>
      <c r="C7" s="21">
        <f>AI7</f>
        <v>6</v>
      </c>
      <c r="D7" s="106">
        <f t="shared" ref="D7:D12" si="0">SUM(B7:C7)</f>
        <v>13</v>
      </c>
      <c r="E7" s="18">
        <f>(D7*100/D42)</f>
        <v>14.130434782608695</v>
      </c>
      <c r="F7" s="60">
        <v>0</v>
      </c>
      <c r="G7" s="60">
        <v>3</v>
      </c>
      <c r="H7" s="17">
        <f t="shared" ref="H7:H12" si="1">SUM(F7:G7)</f>
        <v>3</v>
      </c>
      <c r="I7" s="18">
        <f>(H7*100/H42)</f>
        <v>27.272727272727273</v>
      </c>
      <c r="J7" s="60">
        <v>1</v>
      </c>
      <c r="K7" s="60">
        <v>2</v>
      </c>
      <c r="L7" s="17">
        <f t="shared" ref="L7:L12" si="2">SUM(J7:K7)</f>
        <v>3</v>
      </c>
      <c r="M7" s="18">
        <f>(L7*100/L42)</f>
        <v>100</v>
      </c>
      <c r="N7" s="17">
        <f t="shared" ref="N7:N12" si="3">SUM(L7,H7,D7)</f>
        <v>19</v>
      </c>
      <c r="O7" s="18">
        <f>(N7*100/N42)</f>
        <v>17.924528301886792</v>
      </c>
      <c r="R7" s="16" t="s">
        <v>12</v>
      </c>
      <c r="S7" s="107">
        <v>6</v>
      </c>
      <c r="T7" s="107">
        <v>5</v>
      </c>
      <c r="U7" s="24">
        <f t="shared" ref="U7:U12" si="4">SUM(S7:T7)</f>
        <v>11</v>
      </c>
      <c r="V7" s="18">
        <f>(U7*100/U42)</f>
        <v>18.64406779661017</v>
      </c>
      <c r="W7" s="107">
        <v>1</v>
      </c>
      <c r="X7" s="107">
        <v>1</v>
      </c>
      <c r="Y7" s="24">
        <f t="shared" ref="Y7:Y12" si="5">SUM(W7:X7)</f>
        <v>2</v>
      </c>
      <c r="Z7" s="18">
        <f>(Y7*100/Y42)</f>
        <v>6.0606060606060606</v>
      </c>
      <c r="AA7" s="107">
        <v>0</v>
      </c>
      <c r="AB7" s="107">
        <v>0</v>
      </c>
      <c r="AC7" s="24">
        <f t="shared" ref="AC7:AC12" si="6">SUM(AA7:AB7)</f>
        <v>0</v>
      </c>
      <c r="AD7" s="18" t="e">
        <f>(AC7*100/AC42)</f>
        <v>#DIV/0!</v>
      </c>
      <c r="AE7" s="17">
        <f t="shared" ref="AE7:AE12" si="7">SUM(AC7,Y7,U7)</f>
        <v>13</v>
      </c>
      <c r="AF7" s="18">
        <f>(AE7*100/AE42)</f>
        <v>14.130434782608695</v>
      </c>
      <c r="AH7">
        <f>SUM(AA7,W7,S7)</f>
        <v>7</v>
      </c>
      <c r="AI7">
        <f>SUM(AB7,X7,T7)</f>
        <v>6</v>
      </c>
    </row>
    <row r="8" spans="1:35" x14ac:dyDescent="0.25">
      <c r="A8" s="74" t="s">
        <v>13</v>
      </c>
      <c r="B8" s="21">
        <f t="shared" ref="B8:B12" si="8">AH8</f>
        <v>0</v>
      </c>
      <c r="C8" s="21">
        <f t="shared" ref="C8:C12" si="9">AI8</f>
        <v>3</v>
      </c>
      <c r="D8" s="106">
        <f t="shared" si="0"/>
        <v>3</v>
      </c>
      <c r="E8" s="18">
        <f>(D8*100/D42)</f>
        <v>3.2608695652173911</v>
      </c>
      <c r="F8" s="80">
        <v>0</v>
      </c>
      <c r="G8" s="80">
        <v>1</v>
      </c>
      <c r="H8" s="17">
        <f t="shared" si="1"/>
        <v>1</v>
      </c>
      <c r="I8" s="18">
        <f>(H8*100/H42)</f>
        <v>9.0909090909090917</v>
      </c>
      <c r="J8" s="80">
        <v>0</v>
      </c>
      <c r="K8" s="80">
        <v>0</v>
      </c>
      <c r="L8" s="17">
        <f t="shared" si="2"/>
        <v>0</v>
      </c>
      <c r="M8" s="18">
        <f>(L8*100/L42)</f>
        <v>0</v>
      </c>
      <c r="N8" s="17">
        <f t="shared" si="3"/>
        <v>4</v>
      </c>
      <c r="O8" s="18">
        <f>(N8*100/N42)</f>
        <v>3.7735849056603774</v>
      </c>
      <c r="R8" s="16" t="s">
        <v>13</v>
      </c>
      <c r="S8" s="107">
        <v>0</v>
      </c>
      <c r="T8" s="107">
        <v>1</v>
      </c>
      <c r="U8" s="24">
        <f t="shared" si="4"/>
        <v>1</v>
      </c>
      <c r="V8" s="18">
        <f>(U8*100/U42)</f>
        <v>1.6949152542372881</v>
      </c>
      <c r="W8" s="107">
        <v>0</v>
      </c>
      <c r="X8" s="107">
        <v>2</v>
      </c>
      <c r="Y8" s="24">
        <f t="shared" si="5"/>
        <v>2</v>
      </c>
      <c r="Z8" s="18">
        <f>(Y8*100/Y42)</f>
        <v>6.0606060606060606</v>
      </c>
      <c r="AA8" s="107">
        <v>0</v>
      </c>
      <c r="AB8" s="107">
        <v>0</v>
      </c>
      <c r="AC8" s="24">
        <f t="shared" si="6"/>
        <v>0</v>
      </c>
      <c r="AD8" s="18" t="e">
        <f>(AC8*100/AC42)</f>
        <v>#DIV/0!</v>
      </c>
      <c r="AE8" s="17">
        <f t="shared" si="7"/>
        <v>3</v>
      </c>
      <c r="AF8" s="18">
        <f>(AE8*100/AE42)</f>
        <v>3.2608695652173911</v>
      </c>
      <c r="AH8">
        <f>SUM(AA8,W8,S8)</f>
        <v>0</v>
      </c>
      <c r="AI8">
        <f t="shared" ref="AH8:AI12" si="10">SUM(AB8,X8,T8)</f>
        <v>3</v>
      </c>
    </row>
    <row r="9" spans="1:35" x14ac:dyDescent="0.25">
      <c r="A9" s="74" t="s">
        <v>14</v>
      </c>
      <c r="B9" s="21">
        <f t="shared" si="8"/>
        <v>0</v>
      </c>
      <c r="C9" s="21">
        <f t="shared" si="9"/>
        <v>0</v>
      </c>
      <c r="D9" s="106">
        <f t="shared" si="0"/>
        <v>0</v>
      </c>
      <c r="E9" s="18">
        <f>(D9*100/D42)</f>
        <v>0</v>
      </c>
      <c r="F9" s="80">
        <v>0</v>
      </c>
      <c r="G9" s="80">
        <v>0</v>
      </c>
      <c r="H9" s="17">
        <f t="shared" si="1"/>
        <v>0</v>
      </c>
      <c r="I9" s="18">
        <f>(H9*100/H42)</f>
        <v>0</v>
      </c>
      <c r="J9" s="80">
        <v>0</v>
      </c>
      <c r="K9" s="80">
        <v>0</v>
      </c>
      <c r="L9" s="17">
        <f t="shared" si="2"/>
        <v>0</v>
      </c>
      <c r="M9" s="18">
        <f>(L9*100/L42)</f>
        <v>0</v>
      </c>
      <c r="N9" s="17">
        <f t="shared" si="3"/>
        <v>0</v>
      </c>
      <c r="O9" s="18">
        <f>(N9*100/N42)</f>
        <v>0</v>
      </c>
      <c r="R9" s="16" t="s">
        <v>14</v>
      </c>
      <c r="S9" s="107">
        <v>0</v>
      </c>
      <c r="T9" s="107">
        <v>0</v>
      </c>
      <c r="U9" s="24">
        <f t="shared" si="4"/>
        <v>0</v>
      </c>
      <c r="V9" s="18">
        <f>(U9*100/U42)</f>
        <v>0</v>
      </c>
      <c r="W9" s="107">
        <v>0</v>
      </c>
      <c r="X9" s="107">
        <v>0</v>
      </c>
      <c r="Y9" s="24">
        <f t="shared" si="5"/>
        <v>0</v>
      </c>
      <c r="Z9" s="18">
        <f>(Y9*100/Y42)</f>
        <v>0</v>
      </c>
      <c r="AA9" s="107">
        <v>0</v>
      </c>
      <c r="AB9" s="107">
        <v>0</v>
      </c>
      <c r="AC9" s="24">
        <f t="shared" si="6"/>
        <v>0</v>
      </c>
      <c r="AD9" s="18" t="e">
        <f>(AC9*100/AC42)</f>
        <v>#DIV/0!</v>
      </c>
      <c r="AE9" s="17">
        <f t="shared" si="7"/>
        <v>0</v>
      </c>
      <c r="AF9" s="18">
        <f>(AE9*100/AE42)</f>
        <v>0</v>
      </c>
      <c r="AH9">
        <f>SUM(AA9,W9,S9)</f>
        <v>0</v>
      </c>
      <c r="AI9">
        <f>SUM(AB9,X9,T9)</f>
        <v>0</v>
      </c>
    </row>
    <row r="10" spans="1:35" x14ac:dyDescent="0.25">
      <c r="A10" s="74" t="s">
        <v>15</v>
      </c>
      <c r="B10" s="21">
        <f t="shared" si="8"/>
        <v>0</v>
      </c>
      <c r="C10" s="21">
        <f t="shared" si="9"/>
        <v>1</v>
      </c>
      <c r="D10" s="106">
        <f t="shared" si="0"/>
        <v>1</v>
      </c>
      <c r="E10" s="18">
        <f>(D10*100/D42)</f>
        <v>1.0869565217391304</v>
      </c>
      <c r="F10" s="80">
        <v>0</v>
      </c>
      <c r="G10" s="80">
        <v>0</v>
      </c>
      <c r="H10" s="17">
        <f t="shared" si="1"/>
        <v>0</v>
      </c>
      <c r="I10" s="18">
        <f>(H10*100/H42)</f>
        <v>0</v>
      </c>
      <c r="J10" s="80">
        <v>0</v>
      </c>
      <c r="K10" s="80">
        <v>0</v>
      </c>
      <c r="L10" s="17">
        <f t="shared" si="2"/>
        <v>0</v>
      </c>
      <c r="M10" s="18">
        <f>(L10*100/L42)</f>
        <v>0</v>
      </c>
      <c r="N10" s="17">
        <f t="shared" si="3"/>
        <v>1</v>
      </c>
      <c r="O10" s="18">
        <f>(N10*100/N42)</f>
        <v>0.94339622641509435</v>
      </c>
      <c r="R10" s="16" t="s">
        <v>15</v>
      </c>
      <c r="S10" s="107">
        <v>0</v>
      </c>
      <c r="T10" s="107">
        <v>0</v>
      </c>
      <c r="U10" s="24">
        <f t="shared" si="4"/>
        <v>0</v>
      </c>
      <c r="V10" s="18">
        <f>(U10*100/U42)</f>
        <v>0</v>
      </c>
      <c r="W10" s="107">
        <v>0</v>
      </c>
      <c r="X10" s="107">
        <v>1</v>
      </c>
      <c r="Y10" s="24">
        <f t="shared" si="5"/>
        <v>1</v>
      </c>
      <c r="Z10" s="18">
        <f>(Y10*100/Y42)</f>
        <v>3.0303030303030303</v>
      </c>
      <c r="AA10" s="107">
        <v>0</v>
      </c>
      <c r="AB10" s="107">
        <v>0</v>
      </c>
      <c r="AC10" s="24">
        <f t="shared" si="6"/>
        <v>0</v>
      </c>
      <c r="AD10" s="18" t="e">
        <f>(AC10*100/AC42)</f>
        <v>#DIV/0!</v>
      </c>
      <c r="AE10" s="17">
        <f t="shared" si="7"/>
        <v>1</v>
      </c>
      <c r="AF10" s="18">
        <f>(AE10*100/AE42)</f>
        <v>1.0869565217391304</v>
      </c>
      <c r="AH10">
        <f t="shared" si="10"/>
        <v>0</v>
      </c>
      <c r="AI10">
        <f>SUM(AB10,X10,T10)</f>
        <v>1</v>
      </c>
    </row>
    <row r="11" spans="1:35" x14ac:dyDescent="0.25">
      <c r="A11" s="74" t="s">
        <v>16</v>
      </c>
      <c r="B11" s="21">
        <f t="shared" si="8"/>
        <v>0</v>
      </c>
      <c r="C11" s="21">
        <f t="shared" si="9"/>
        <v>3</v>
      </c>
      <c r="D11" s="106">
        <f t="shared" si="0"/>
        <v>3</v>
      </c>
      <c r="E11" s="18">
        <f>(D11*100/D42)</f>
        <v>3.2608695652173911</v>
      </c>
      <c r="F11" s="80">
        <v>0</v>
      </c>
      <c r="G11" s="80">
        <v>0</v>
      </c>
      <c r="H11" s="17">
        <f t="shared" si="1"/>
        <v>0</v>
      </c>
      <c r="I11" s="18">
        <f>(H11*100/H42)</f>
        <v>0</v>
      </c>
      <c r="J11" s="80">
        <v>0</v>
      </c>
      <c r="K11" s="80">
        <v>0</v>
      </c>
      <c r="L11" s="17">
        <f t="shared" si="2"/>
        <v>0</v>
      </c>
      <c r="M11" s="18">
        <f>(L11*100/L42)</f>
        <v>0</v>
      </c>
      <c r="N11" s="17">
        <f t="shared" si="3"/>
        <v>3</v>
      </c>
      <c r="O11" s="18">
        <f>(N11*100/N42)</f>
        <v>2.8301886792452828</v>
      </c>
      <c r="R11" s="16" t="s">
        <v>16</v>
      </c>
      <c r="S11" s="107">
        <v>0</v>
      </c>
      <c r="T11" s="107">
        <v>2</v>
      </c>
      <c r="U11" s="24">
        <f t="shared" si="4"/>
        <v>2</v>
      </c>
      <c r="V11" s="18">
        <f>(U11*100/U42)</f>
        <v>3.3898305084745761</v>
      </c>
      <c r="W11" s="107">
        <v>0</v>
      </c>
      <c r="X11" s="107">
        <v>1</v>
      </c>
      <c r="Y11" s="24">
        <f t="shared" si="5"/>
        <v>1</v>
      </c>
      <c r="Z11" s="18">
        <f>(Y11*100/Y42)</f>
        <v>3.0303030303030303</v>
      </c>
      <c r="AA11" s="107">
        <v>0</v>
      </c>
      <c r="AB11" s="107">
        <v>0</v>
      </c>
      <c r="AC11" s="24">
        <f t="shared" si="6"/>
        <v>0</v>
      </c>
      <c r="AD11" s="18" t="e">
        <f>(AC11*100/AC42)</f>
        <v>#DIV/0!</v>
      </c>
      <c r="AE11" s="17">
        <f t="shared" si="7"/>
        <v>3</v>
      </c>
      <c r="AF11" s="18">
        <f>(AE11*100/AE42)</f>
        <v>3.2608695652173911</v>
      </c>
      <c r="AH11">
        <f t="shared" si="10"/>
        <v>0</v>
      </c>
      <c r="AI11">
        <f t="shared" si="10"/>
        <v>3</v>
      </c>
    </row>
    <row r="12" spans="1:35" ht="15.75" thickBot="1" x14ac:dyDescent="0.3">
      <c r="A12" s="81" t="s">
        <v>17</v>
      </c>
      <c r="B12" s="21">
        <f t="shared" si="8"/>
        <v>1</v>
      </c>
      <c r="C12" s="21">
        <f t="shared" si="9"/>
        <v>2</v>
      </c>
      <c r="D12" s="106">
        <f t="shared" si="0"/>
        <v>3</v>
      </c>
      <c r="E12" s="18">
        <f>(D12*100/D42)</f>
        <v>3.2608695652173911</v>
      </c>
      <c r="F12" s="86">
        <v>0</v>
      </c>
      <c r="G12" s="86">
        <v>0</v>
      </c>
      <c r="H12" s="17">
        <f t="shared" si="1"/>
        <v>0</v>
      </c>
      <c r="I12" s="108">
        <f>(H12*100/H42)</f>
        <v>0</v>
      </c>
      <c r="J12" s="96">
        <v>0</v>
      </c>
      <c r="K12" s="86">
        <v>0</v>
      </c>
      <c r="L12" s="17">
        <f t="shared" si="2"/>
        <v>0</v>
      </c>
      <c r="M12" s="18">
        <f>(L12*100/L42)</f>
        <v>0</v>
      </c>
      <c r="N12" s="17">
        <f t="shared" si="3"/>
        <v>3</v>
      </c>
      <c r="O12" s="18">
        <f>(N12*100/N42)</f>
        <v>2.8301886792452828</v>
      </c>
      <c r="R12" s="25" t="s">
        <v>17</v>
      </c>
      <c r="S12" s="107">
        <v>1</v>
      </c>
      <c r="T12" s="107">
        <v>2</v>
      </c>
      <c r="U12" s="24">
        <f t="shared" si="4"/>
        <v>3</v>
      </c>
      <c r="V12" s="18">
        <f>(U12*100/U42)</f>
        <v>5.0847457627118642</v>
      </c>
      <c r="W12" s="107">
        <v>0</v>
      </c>
      <c r="X12" s="107">
        <v>0</v>
      </c>
      <c r="Y12" s="24">
        <f t="shared" si="5"/>
        <v>0</v>
      </c>
      <c r="Z12" s="18">
        <f>(Y12*100/Y42)</f>
        <v>0</v>
      </c>
      <c r="AA12" s="109">
        <v>0</v>
      </c>
      <c r="AB12" s="107">
        <v>0</v>
      </c>
      <c r="AC12" s="24">
        <f t="shared" si="6"/>
        <v>0</v>
      </c>
      <c r="AD12" s="18" t="e">
        <f>(AC12*100/AC42)</f>
        <v>#DIV/0!</v>
      </c>
      <c r="AE12" s="17">
        <f t="shared" si="7"/>
        <v>3</v>
      </c>
      <c r="AF12" s="18">
        <f>(AE12*100/AE42)</f>
        <v>3.2608695652173911</v>
      </c>
      <c r="AH12">
        <f t="shared" si="10"/>
        <v>1</v>
      </c>
      <c r="AI12">
        <f>SUM(AB12,X12,T12)</f>
        <v>2</v>
      </c>
    </row>
    <row r="13" spans="1:35" ht="15.75" thickBot="1" x14ac:dyDescent="0.3">
      <c r="A13" s="87" t="s">
        <v>18</v>
      </c>
      <c r="B13" s="110">
        <f>SUM(B7:B12)</f>
        <v>8</v>
      </c>
      <c r="C13" s="110">
        <f>SUM(C7:C12)</f>
        <v>15</v>
      </c>
      <c r="D13" s="111">
        <f>SUM(D7:D12)</f>
        <v>23</v>
      </c>
      <c r="E13" s="31">
        <f t="shared" ref="E13:O13" si="11">SUM(E7:E12)</f>
        <v>24.999999999999996</v>
      </c>
      <c r="F13" s="112">
        <f t="shared" si="11"/>
        <v>0</v>
      </c>
      <c r="G13" s="112">
        <f t="shared" si="11"/>
        <v>4</v>
      </c>
      <c r="H13" s="30">
        <f t="shared" si="11"/>
        <v>4</v>
      </c>
      <c r="I13" s="31">
        <f t="shared" si="11"/>
        <v>36.363636363636367</v>
      </c>
      <c r="J13" s="112">
        <f t="shared" si="11"/>
        <v>1</v>
      </c>
      <c r="K13" s="112">
        <f t="shared" si="11"/>
        <v>2</v>
      </c>
      <c r="L13" s="30">
        <f t="shared" si="11"/>
        <v>3</v>
      </c>
      <c r="M13" s="31">
        <f t="shared" si="11"/>
        <v>100</v>
      </c>
      <c r="N13" s="30">
        <f t="shared" si="11"/>
        <v>30</v>
      </c>
      <c r="O13" s="31">
        <f t="shared" si="11"/>
        <v>28.301886792452827</v>
      </c>
      <c r="P13" s="113"/>
      <c r="Q13" s="113"/>
      <c r="R13" s="29" t="s">
        <v>18</v>
      </c>
      <c r="S13" s="29">
        <f t="shared" ref="S13:AF13" si="12">SUM(S7:S12)</f>
        <v>7</v>
      </c>
      <c r="T13" s="29">
        <f t="shared" si="12"/>
        <v>10</v>
      </c>
      <c r="U13" s="35">
        <f t="shared" si="12"/>
        <v>17</v>
      </c>
      <c r="V13" s="31">
        <f t="shared" si="12"/>
        <v>28.8135593220339</v>
      </c>
      <c r="W13" s="29">
        <f t="shared" si="12"/>
        <v>1</v>
      </c>
      <c r="X13" s="29">
        <f>SUM(X7:X12)</f>
        <v>5</v>
      </c>
      <c r="Y13" s="35">
        <f t="shared" si="12"/>
        <v>6</v>
      </c>
      <c r="Z13" s="31">
        <f t="shared" si="12"/>
        <v>18.181818181818183</v>
      </c>
      <c r="AA13" s="29">
        <f t="shared" si="12"/>
        <v>0</v>
      </c>
      <c r="AB13" s="29">
        <f t="shared" si="12"/>
        <v>0</v>
      </c>
      <c r="AC13" s="35">
        <f t="shared" si="12"/>
        <v>0</v>
      </c>
      <c r="AD13" s="31" t="e">
        <f t="shared" si="12"/>
        <v>#DIV/0!</v>
      </c>
      <c r="AE13" s="30">
        <f t="shared" si="12"/>
        <v>23</v>
      </c>
      <c r="AF13" s="31">
        <f t="shared" si="12"/>
        <v>24.999999999999996</v>
      </c>
    </row>
    <row r="14" spans="1:35" ht="18" customHeight="1" x14ac:dyDescent="0.25">
      <c r="A14" s="91" t="s">
        <v>19</v>
      </c>
      <c r="B14" s="24"/>
      <c r="C14" s="24"/>
      <c r="D14" s="114"/>
      <c r="E14" s="15"/>
      <c r="F14" s="66"/>
      <c r="G14" s="66"/>
      <c r="H14" s="15"/>
      <c r="I14" s="15"/>
      <c r="J14" s="66"/>
      <c r="K14" s="66"/>
      <c r="L14" s="15"/>
      <c r="M14" s="15"/>
      <c r="N14" s="24"/>
      <c r="O14" s="15"/>
      <c r="R14" s="65" t="s">
        <v>19</v>
      </c>
      <c r="S14" s="65"/>
      <c r="T14" s="65"/>
      <c r="U14" s="15"/>
      <c r="V14" s="15"/>
      <c r="W14" s="65"/>
      <c r="X14" s="65"/>
      <c r="Y14" s="15"/>
      <c r="Z14" s="15"/>
      <c r="AA14" s="65"/>
      <c r="AB14" s="65"/>
      <c r="AC14" s="15"/>
      <c r="AD14" s="15"/>
      <c r="AE14" s="24"/>
      <c r="AF14" s="15"/>
    </row>
    <row r="15" spans="1:35" x14ac:dyDescent="0.25">
      <c r="A15" s="74" t="s">
        <v>20</v>
      </c>
      <c r="B15" s="21">
        <f>AH15</f>
        <v>3</v>
      </c>
      <c r="C15" s="21">
        <f>AI15</f>
        <v>0</v>
      </c>
      <c r="D15" s="106">
        <f>SUM(B15:C15)</f>
        <v>3</v>
      </c>
      <c r="E15" s="18">
        <f>(D15*100/D42)</f>
        <v>3.2608695652173911</v>
      </c>
      <c r="F15" s="60">
        <v>0</v>
      </c>
      <c r="G15" s="60">
        <v>0</v>
      </c>
      <c r="H15" s="17">
        <f t="shared" ref="H15:H25" si="13">SUM(F15:G15)</f>
        <v>0</v>
      </c>
      <c r="I15" s="18">
        <f>(H15*100/H42)</f>
        <v>0</v>
      </c>
      <c r="J15" s="60">
        <v>0</v>
      </c>
      <c r="K15" s="60">
        <v>0</v>
      </c>
      <c r="L15" s="17">
        <f t="shared" ref="L15:L25" si="14">SUM(J15:K15)</f>
        <v>0</v>
      </c>
      <c r="M15" s="18">
        <f>(L15*100/L42)</f>
        <v>0</v>
      </c>
      <c r="N15" s="17">
        <f t="shared" ref="N15:N25" si="15">SUM(L15,H15,D15)</f>
        <v>3</v>
      </c>
      <c r="O15" s="18">
        <f>(N15*100/N42)</f>
        <v>2.8301886792452828</v>
      </c>
      <c r="R15" s="16" t="s">
        <v>20</v>
      </c>
      <c r="S15" s="16">
        <v>3</v>
      </c>
      <c r="T15" s="16">
        <v>0</v>
      </c>
      <c r="U15" s="21">
        <f t="shared" ref="U15:U25" si="16">SUM(S15:T15)</f>
        <v>3</v>
      </c>
      <c r="V15" s="18">
        <f>(U15*100/U42)</f>
        <v>5.0847457627118642</v>
      </c>
      <c r="W15" s="16">
        <v>0</v>
      </c>
      <c r="X15" s="16">
        <v>0</v>
      </c>
      <c r="Y15" s="21">
        <f t="shared" ref="Y15:Y25" si="17">SUM(W15:X15)</f>
        <v>0</v>
      </c>
      <c r="Z15" s="18">
        <f>(Y15*100/Y42)</f>
        <v>0</v>
      </c>
      <c r="AA15" s="16">
        <v>0</v>
      </c>
      <c r="AB15" s="16">
        <v>0</v>
      </c>
      <c r="AC15" s="21">
        <f t="shared" ref="AC15:AC25" si="18">SUM(AA15:AB15)</f>
        <v>0</v>
      </c>
      <c r="AD15" s="18" t="e">
        <f>(AC15*100/AC42)</f>
        <v>#DIV/0!</v>
      </c>
      <c r="AE15" s="17">
        <f>SUM(AC15,Y15,U15)</f>
        <v>3</v>
      </c>
      <c r="AF15" s="18">
        <f>(AE15*100/AE42)</f>
        <v>3.2608695652173911</v>
      </c>
      <c r="AH15">
        <f t="shared" ref="AH15:AH25" si="19">SUM(AA15,W15,S15)</f>
        <v>3</v>
      </c>
      <c r="AI15">
        <f t="shared" ref="AI15:AI25" si="20">SUM(AB15,X15,T15)</f>
        <v>0</v>
      </c>
    </row>
    <row r="16" spans="1:35" x14ac:dyDescent="0.25">
      <c r="A16" s="74" t="s">
        <v>21</v>
      </c>
      <c r="B16" s="21">
        <f t="shared" ref="B16:B25" si="21">AH16</f>
        <v>2</v>
      </c>
      <c r="C16" s="21">
        <f t="shared" ref="C16:C25" si="22">AI16</f>
        <v>0</v>
      </c>
      <c r="D16" s="106">
        <f t="shared" ref="D16:D25" si="23">SUM(B16:C16)</f>
        <v>2</v>
      </c>
      <c r="E16" s="18">
        <f>(D16*100/D42)</f>
        <v>2.1739130434782608</v>
      </c>
      <c r="F16" s="60">
        <v>0</v>
      </c>
      <c r="G16" s="80">
        <v>0</v>
      </c>
      <c r="H16" s="17">
        <f t="shared" si="13"/>
        <v>0</v>
      </c>
      <c r="I16" s="18">
        <f>(H16*100/H42)</f>
        <v>0</v>
      </c>
      <c r="J16" s="80">
        <v>0</v>
      </c>
      <c r="K16" s="80">
        <v>0</v>
      </c>
      <c r="L16" s="17">
        <f t="shared" si="14"/>
        <v>0</v>
      </c>
      <c r="M16" s="18">
        <f>(L16*100/L42)</f>
        <v>0</v>
      </c>
      <c r="N16" s="17">
        <f t="shared" si="15"/>
        <v>2</v>
      </c>
      <c r="O16" s="18">
        <f>(N16*100/N42)</f>
        <v>1.8867924528301887</v>
      </c>
      <c r="R16" s="16" t="s">
        <v>21</v>
      </c>
      <c r="S16" s="16">
        <v>2</v>
      </c>
      <c r="T16" s="16">
        <v>0</v>
      </c>
      <c r="U16" s="21">
        <f t="shared" si="16"/>
        <v>2</v>
      </c>
      <c r="V16" s="18">
        <f>(U16*100/U42)</f>
        <v>3.3898305084745761</v>
      </c>
      <c r="W16" s="16">
        <v>0</v>
      </c>
      <c r="X16" s="16">
        <v>0</v>
      </c>
      <c r="Y16" s="21">
        <f t="shared" si="17"/>
        <v>0</v>
      </c>
      <c r="Z16" s="18">
        <f>(Y16*100/Y42)</f>
        <v>0</v>
      </c>
      <c r="AA16" s="16">
        <v>0</v>
      </c>
      <c r="AB16" s="107">
        <v>0</v>
      </c>
      <c r="AC16" s="21">
        <f t="shared" si="18"/>
        <v>0</v>
      </c>
      <c r="AD16" s="18" t="e">
        <f>(AC16*100/AC42)</f>
        <v>#DIV/0!</v>
      </c>
      <c r="AE16" s="17">
        <f t="shared" ref="AE16:AE25" si="24">SUM(AC16,Y16,U16)</f>
        <v>2</v>
      </c>
      <c r="AF16" s="18">
        <f>(AE16*100/AE42)</f>
        <v>2.1739130434782608</v>
      </c>
      <c r="AH16">
        <f t="shared" si="19"/>
        <v>2</v>
      </c>
      <c r="AI16">
        <f t="shared" si="20"/>
        <v>0</v>
      </c>
    </row>
    <row r="17" spans="1:35" x14ac:dyDescent="0.25">
      <c r="A17" s="74" t="s">
        <v>22</v>
      </c>
      <c r="B17" s="21">
        <f t="shared" si="21"/>
        <v>4</v>
      </c>
      <c r="C17" s="21">
        <f t="shared" si="22"/>
        <v>0</v>
      </c>
      <c r="D17" s="106">
        <f t="shared" si="23"/>
        <v>4</v>
      </c>
      <c r="E17" s="18">
        <f>(D17*100/D42)</f>
        <v>4.3478260869565215</v>
      </c>
      <c r="F17" s="60">
        <v>1</v>
      </c>
      <c r="G17" s="80">
        <v>0</v>
      </c>
      <c r="H17" s="17">
        <f t="shared" si="13"/>
        <v>1</v>
      </c>
      <c r="I17" s="18">
        <f>(H17*100/H42)</f>
        <v>9.0909090909090917</v>
      </c>
      <c r="J17" s="80">
        <v>0</v>
      </c>
      <c r="K17" s="80">
        <v>0</v>
      </c>
      <c r="L17" s="17">
        <f t="shared" si="14"/>
        <v>0</v>
      </c>
      <c r="M17" s="18">
        <f>(L17*100/L42)</f>
        <v>0</v>
      </c>
      <c r="N17" s="17">
        <f t="shared" si="15"/>
        <v>5</v>
      </c>
      <c r="O17" s="18">
        <f>(N17*100/N42)</f>
        <v>4.716981132075472</v>
      </c>
      <c r="R17" s="16" t="s">
        <v>22</v>
      </c>
      <c r="S17" s="16">
        <v>1</v>
      </c>
      <c r="T17" s="16">
        <v>0</v>
      </c>
      <c r="U17" s="21">
        <f t="shared" si="16"/>
        <v>1</v>
      </c>
      <c r="V17" s="18">
        <f>(U17*100/U42)</f>
        <v>1.6949152542372881</v>
      </c>
      <c r="W17" s="16">
        <v>3</v>
      </c>
      <c r="X17" s="16">
        <v>0</v>
      </c>
      <c r="Y17" s="21">
        <f t="shared" si="17"/>
        <v>3</v>
      </c>
      <c r="Z17" s="18">
        <f>(Y17*100/Y42)</f>
        <v>9.0909090909090917</v>
      </c>
      <c r="AA17" s="16">
        <v>0</v>
      </c>
      <c r="AB17" s="107">
        <v>0</v>
      </c>
      <c r="AC17" s="21">
        <f t="shared" si="18"/>
        <v>0</v>
      </c>
      <c r="AD17" s="18" t="e">
        <f>(AC17*100/AC42)</f>
        <v>#DIV/0!</v>
      </c>
      <c r="AE17" s="17">
        <f t="shared" si="24"/>
        <v>4</v>
      </c>
      <c r="AF17" s="18">
        <f>(AE17*100/AE42)</f>
        <v>4.3478260869565215</v>
      </c>
      <c r="AH17">
        <f t="shared" si="19"/>
        <v>4</v>
      </c>
      <c r="AI17">
        <f t="shared" si="20"/>
        <v>0</v>
      </c>
    </row>
    <row r="18" spans="1:35" x14ac:dyDescent="0.25">
      <c r="A18" s="74" t="s">
        <v>23</v>
      </c>
      <c r="B18" s="21">
        <f t="shared" si="21"/>
        <v>3</v>
      </c>
      <c r="C18" s="21">
        <f t="shared" si="22"/>
        <v>2</v>
      </c>
      <c r="D18" s="106">
        <f t="shared" si="23"/>
        <v>5</v>
      </c>
      <c r="E18" s="18">
        <f>(D18*100/D42)</f>
        <v>5.4347826086956523</v>
      </c>
      <c r="F18" s="60">
        <v>0</v>
      </c>
      <c r="G18" s="80">
        <v>0</v>
      </c>
      <c r="H18" s="17">
        <f t="shared" si="13"/>
        <v>0</v>
      </c>
      <c r="I18" s="18">
        <f>(H18*100/H42)</f>
        <v>0</v>
      </c>
      <c r="J18" s="80">
        <v>0</v>
      </c>
      <c r="K18" s="80">
        <v>0</v>
      </c>
      <c r="L18" s="17">
        <f t="shared" si="14"/>
        <v>0</v>
      </c>
      <c r="M18" s="18">
        <f>(L18*100/L42)</f>
        <v>0</v>
      </c>
      <c r="N18" s="17">
        <f t="shared" si="15"/>
        <v>5</v>
      </c>
      <c r="O18" s="18">
        <f>(N18*100/N42)</f>
        <v>4.716981132075472</v>
      </c>
      <c r="R18" s="16" t="s">
        <v>23</v>
      </c>
      <c r="S18" s="16">
        <v>2</v>
      </c>
      <c r="T18" s="16">
        <v>2</v>
      </c>
      <c r="U18" s="21">
        <f t="shared" si="16"/>
        <v>4</v>
      </c>
      <c r="V18" s="18">
        <f>(U18*100/U42)</f>
        <v>6.7796610169491522</v>
      </c>
      <c r="W18" s="16">
        <v>1</v>
      </c>
      <c r="X18" s="16">
        <v>0</v>
      </c>
      <c r="Y18" s="21">
        <f t="shared" si="17"/>
        <v>1</v>
      </c>
      <c r="Z18" s="18">
        <f>(Y18*100/Y42)</f>
        <v>3.0303030303030303</v>
      </c>
      <c r="AA18" s="16">
        <v>0</v>
      </c>
      <c r="AB18" s="107">
        <v>0</v>
      </c>
      <c r="AC18" s="21">
        <f t="shared" si="18"/>
        <v>0</v>
      </c>
      <c r="AD18" s="18" t="e">
        <f>(AC18*100/AC42)</f>
        <v>#DIV/0!</v>
      </c>
      <c r="AE18" s="17">
        <f t="shared" si="24"/>
        <v>5</v>
      </c>
      <c r="AF18" s="18">
        <f>(AE18*100/AE42)</f>
        <v>5.4347826086956523</v>
      </c>
      <c r="AH18">
        <f t="shared" si="19"/>
        <v>3</v>
      </c>
      <c r="AI18">
        <f t="shared" si="20"/>
        <v>2</v>
      </c>
    </row>
    <row r="19" spans="1:35" x14ac:dyDescent="0.25">
      <c r="A19" s="74" t="s">
        <v>24</v>
      </c>
      <c r="B19" s="21">
        <f t="shared" si="21"/>
        <v>3</v>
      </c>
      <c r="C19" s="21">
        <f t="shared" si="22"/>
        <v>7</v>
      </c>
      <c r="D19" s="106">
        <f t="shared" si="23"/>
        <v>10</v>
      </c>
      <c r="E19" s="18">
        <f>(D19*100/D42)</f>
        <v>10.869565217391305</v>
      </c>
      <c r="F19" s="60">
        <v>0</v>
      </c>
      <c r="G19" s="80">
        <v>0</v>
      </c>
      <c r="H19" s="17">
        <f t="shared" si="13"/>
        <v>0</v>
      </c>
      <c r="I19" s="18">
        <f>(H19*100/H42)</f>
        <v>0</v>
      </c>
      <c r="J19" s="80">
        <v>0</v>
      </c>
      <c r="K19" s="80">
        <v>0</v>
      </c>
      <c r="L19" s="17">
        <f t="shared" si="14"/>
        <v>0</v>
      </c>
      <c r="M19" s="18">
        <f>(L19*100/L42)</f>
        <v>0</v>
      </c>
      <c r="N19" s="17">
        <f t="shared" si="15"/>
        <v>10</v>
      </c>
      <c r="O19" s="18">
        <f>(N19*100/N42)</f>
        <v>9.433962264150944</v>
      </c>
      <c r="R19" s="16" t="s">
        <v>24</v>
      </c>
      <c r="S19" s="16">
        <v>2</v>
      </c>
      <c r="T19" s="16">
        <v>6</v>
      </c>
      <c r="U19" s="21">
        <f t="shared" si="16"/>
        <v>8</v>
      </c>
      <c r="V19" s="18">
        <f>(U19*100/U42)</f>
        <v>13.559322033898304</v>
      </c>
      <c r="W19" s="16">
        <v>1</v>
      </c>
      <c r="X19" s="16">
        <v>1</v>
      </c>
      <c r="Y19" s="21">
        <f t="shared" si="17"/>
        <v>2</v>
      </c>
      <c r="Z19" s="18">
        <f>(Y19*100/Y42)</f>
        <v>6.0606060606060606</v>
      </c>
      <c r="AA19" s="16">
        <v>0</v>
      </c>
      <c r="AB19" s="107">
        <v>0</v>
      </c>
      <c r="AC19" s="21">
        <f t="shared" si="18"/>
        <v>0</v>
      </c>
      <c r="AD19" s="18" t="e">
        <f>(AC19*100/AC42)</f>
        <v>#DIV/0!</v>
      </c>
      <c r="AE19" s="17">
        <f t="shared" si="24"/>
        <v>10</v>
      </c>
      <c r="AF19" s="18">
        <f>(AE19*100/AE42)</f>
        <v>10.869565217391305</v>
      </c>
      <c r="AH19">
        <f t="shared" si="19"/>
        <v>3</v>
      </c>
      <c r="AI19">
        <f t="shared" si="20"/>
        <v>7</v>
      </c>
    </row>
    <row r="20" spans="1:35" x14ac:dyDescent="0.25">
      <c r="A20" s="74" t="s">
        <v>83</v>
      </c>
      <c r="B20" s="21">
        <f t="shared" si="21"/>
        <v>3</v>
      </c>
      <c r="C20" s="21">
        <f t="shared" si="22"/>
        <v>1</v>
      </c>
      <c r="D20" s="106">
        <f t="shared" si="23"/>
        <v>4</v>
      </c>
      <c r="E20" s="18">
        <f>(D20*100/D42)</f>
        <v>4.3478260869565215</v>
      </c>
      <c r="F20" s="60">
        <v>1</v>
      </c>
      <c r="G20" s="80">
        <v>0</v>
      </c>
      <c r="H20" s="17">
        <f t="shared" si="13"/>
        <v>1</v>
      </c>
      <c r="I20" s="18">
        <f>(H20*100/H42)</f>
        <v>9.0909090909090917</v>
      </c>
      <c r="J20" s="80">
        <v>0</v>
      </c>
      <c r="K20" s="80">
        <v>0</v>
      </c>
      <c r="L20" s="17">
        <f t="shared" si="14"/>
        <v>0</v>
      </c>
      <c r="M20" s="18">
        <f>(L20*100/L42)</f>
        <v>0</v>
      </c>
      <c r="N20" s="17">
        <f t="shared" si="15"/>
        <v>5</v>
      </c>
      <c r="O20" s="18">
        <f>(N20*100/N42)</f>
        <v>4.716981132075472</v>
      </c>
      <c r="R20" s="16" t="s">
        <v>83</v>
      </c>
      <c r="S20" s="16">
        <v>1</v>
      </c>
      <c r="T20" s="16">
        <v>0</v>
      </c>
      <c r="U20" s="21">
        <f t="shared" si="16"/>
        <v>1</v>
      </c>
      <c r="V20" s="18">
        <f>(U20*100/U42)</f>
        <v>1.6949152542372881</v>
      </c>
      <c r="W20" s="16">
        <v>2</v>
      </c>
      <c r="X20" s="16">
        <v>1</v>
      </c>
      <c r="Y20" s="21">
        <f t="shared" si="17"/>
        <v>3</v>
      </c>
      <c r="Z20" s="18">
        <f>(Y20*100/Y42)</f>
        <v>9.0909090909090917</v>
      </c>
      <c r="AA20" s="16">
        <v>0</v>
      </c>
      <c r="AB20" s="107">
        <v>0</v>
      </c>
      <c r="AC20" s="21">
        <f t="shared" si="18"/>
        <v>0</v>
      </c>
      <c r="AD20" s="18" t="e">
        <f>(AC20*100/AC42)</f>
        <v>#DIV/0!</v>
      </c>
      <c r="AE20" s="17">
        <f t="shared" si="24"/>
        <v>4</v>
      </c>
      <c r="AF20" s="18">
        <f>(AE20*100/AE42)</f>
        <v>4.3478260869565215</v>
      </c>
      <c r="AH20">
        <f t="shared" si="19"/>
        <v>3</v>
      </c>
      <c r="AI20">
        <f t="shared" si="20"/>
        <v>1</v>
      </c>
    </row>
    <row r="21" spans="1:35" x14ac:dyDescent="0.25">
      <c r="A21" s="74" t="s">
        <v>85</v>
      </c>
      <c r="B21" s="21">
        <f t="shared" si="21"/>
        <v>2</v>
      </c>
      <c r="C21" s="21">
        <f t="shared" si="22"/>
        <v>0</v>
      </c>
      <c r="D21" s="106">
        <f t="shared" si="23"/>
        <v>2</v>
      </c>
      <c r="E21" s="18">
        <f>(D21*100/D42)</f>
        <v>2.1739130434782608</v>
      </c>
      <c r="F21" s="60">
        <v>1</v>
      </c>
      <c r="G21" s="80">
        <v>0</v>
      </c>
      <c r="H21" s="17">
        <f t="shared" si="13"/>
        <v>1</v>
      </c>
      <c r="I21" s="18">
        <f>(H21*100/H42)</f>
        <v>9.0909090909090917</v>
      </c>
      <c r="J21" s="80">
        <v>0</v>
      </c>
      <c r="K21" s="80">
        <v>0</v>
      </c>
      <c r="L21" s="17">
        <f t="shared" si="14"/>
        <v>0</v>
      </c>
      <c r="M21" s="18">
        <f>(L21*100/L42)</f>
        <v>0</v>
      </c>
      <c r="N21" s="17">
        <f t="shared" si="15"/>
        <v>3</v>
      </c>
      <c r="O21" s="18">
        <f>(N21*100/N42)</f>
        <v>2.8301886792452828</v>
      </c>
      <c r="R21" s="16" t="s">
        <v>85</v>
      </c>
      <c r="S21" s="16">
        <v>1</v>
      </c>
      <c r="T21" s="16">
        <v>0</v>
      </c>
      <c r="U21" s="21">
        <f t="shared" si="16"/>
        <v>1</v>
      </c>
      <c r="V21" s="18">
        <f>(U21*100/U42)</f>
        <v>1.6949152542372881</v>
      </c>
      <c r="W21" s="16">
        <v>1</v>
      </c>
      <c r="X21" s="16">
        <v>0</v>
      </c>
      <c r="Y21" s="21">
        <f t="shared" si="17"/>
        <v>1</v>
      </c>
      <c r="Z21" s="18">
        <f>(Y21*100/Y42)</f>
        <v>3.0303030303030303</v>
      </c>
      <c r="AA21" s="16">
        <v>0</v>
      </c>
      <c r="AB21" s="107">
        <v>0</v>
      </c>
      <c r="AC21" s="21">
        <f t="shared" si="18"/>
        <v>0</v>
      </c>
      <c r="AD21" s="18" t="e">
        <f>(AC21*100/AC42)</f>
        <v>#DIV/0!</v>
      </c>
      <c r="AE21" s="17">
        <f t="shared" si="24"/>
        <v>2</v>
      </c>
      <c r="AF21" s="18">
        <f>(AE21*100/AE42)</f>
        <v>2.1739130434782608</v>
      </c>
      <c r="AH21">
        <f t="shared" si="19"/>
        <v>2</v>
      </c>
      <c r="AI21">
        <f t="shared" si="20"/>
        <v>0</v>
      </c>
    </row>
    <row r="22" spans="1:35" x14ac:dyDescent="0.25">
      <c r="A22" s="74" t="s">
        <v>25</v>
      </c>
      <c r="B22" s="21">
        <f t="shared" si="21"/>
        <v>1</v>
      </c>
      <c r="C22" s="21">
        <f t="shared" si="22"/>
        <v>1</v>
      </c>
      <c r="D22" s="106">
        <f t="shared" si="23"/>
        <v>2</v>
      </c>
      <c r="E22" s="18">
        <f>(D22*100/D42)</f>
        <v>2.1739130434782608</v>
      </c>
      <c r="F22" s="60">
        <v>1</v>
      </c>
      <c r="G22" s="80">
        <v>0</v>
      </c>
      <c r="H22" s="17">
        <f t="shared" si="13"/>
        <v>1</v>
      </c>
      <c r="I22" s="18">
        <f>(H22*100/H42)</f>
        <v>9.0909090909090917</v>
      </c>
      <c r="J22" s="80">
        <v>0</v>
      </c>
      <c r="K22" s="80">
        <v>0</v>
      </c>
      <c r="L22" s="17">
        <f t="shared" si="14"/>
        <v>0</v>
      </c>
      <c r="M22" s="18">
        <f>(L22*100/L42)</f>
        <v>0</v>
      </c>
      <c r="N22" s="17">
        <f t="shared" si="15"/>
        <v>3</v>
      </c>
      <c r="O22" s="18">
        <f>(N22*100/N42)</f>
        <v>2.8301886792452828</v>
      </c>
      <c r="R22" s="16" t="s">
        <v>25</v>
      </c>
      <c r="S22" s="16">
        <v>0</v>
      </c>
      <c r="T22" s="16">
        <v>0</v>
      </c>
      <c r="U22" s="21">
        <f t="shared" si="16"/>
        <v>0</v>
      </c>
      <c r="V22" s="18">
        <f>(U22*100/U42)</f>
        <v>0</v>
      </c>
      <c r="W22" s="16">
        <v>1</v>
      </c>
      <c r="X22" s="16">
        <v>1</v>
      </c>
      <c r="Y22" s="21">
        <f t="shared" si="17"/>
        <v>2</v>
      </c>
      <c r="Z22" s="18">
        <f>(Y22*100/Y42)</f>
        <v>6.0606060606060606</v>
      </c>
      <c r="AA22" s="16">
        <v>0</v>
      </c>
      <c r="AB22" s="107">
        <v>0</v>
      </c>
      <c r="AC22" s="21">
        <f t="shared" si="18"/>
        <v>0</v>
      </c>
      <c r="AD22" s="18" t="e">
        <f>(AC22*100/AC42)</f>
        <v>#DIV/0!</v>
      </c>
      <c r="AE22" s="17">
        <f t="shared" si="24"/>
        <v>2</v>
      </c>
      <c r="AF22" s="18">
        <f>(AE22*100/AE42)</f>
        <v>2.1739130434782608</v>
      </c>
      <c r="AH22">
        <f t="shared" si="19"/>
        <v>1</v>
      </c>
      <c r="AI22">
        <f t="shared" si="20"/>
        <v>1</v>
      </c>
    </row>
    <row r="23" spans="1:35" x14ac:dyDescent="0.25">
      <c r="A23" s="74" t="s">
        <v>26</v>
      </c>
      <c r="B23" s="21">
        <f t="shared" si="21"/>
        <v>0</v>
      </c>
      <c r="C23" s="21">
        <f t="shared" si="22"/>
        <v>2</v>
      </c>
      <c r="D23" s="106">
        <f t="shared" si="23"/>
        <v>2</v>
      </c>
      <c r="E23" s="18">
        <f>(D23*100/D42)</f>
        <v>2.1739130434782608</v>
      </c>
      <c r="F23" s="60">
        <v>0</v>
      </c>
      <c r="G23" s="80">
        <v>0</v>
      </c>
      <c r="H23" s="17">
        <f t="shared" si="13"/>
        <v>0</v>
      </c>
      <c r="I23" s="18">
        <f>(H23*100/H42)</f>
        <v>0</v>
      </c>
      <c r="J23" s="80">
        <v>0</v>
      </c>
      <c r="K23" s="80">
        <v>0</v>
      </c>
      <c r="L23" s="17">
        <f t="shared" si="14"/>
        <v>0</v>
      </c>
      <c r="M23" s="18">
        <f>(L23*100/L42)</f>
        <v>0</v>
      </c>
      <c r="N23" s="17">
        <f t="shared" si="15"/>
        <v>2</v>
      </c>
      <c r="O23" s="18">
        <f>(N23*100/N42)</f>
        <v>1.8867924528301887</v>
      </c>
      <c r="R23" s="16" t="s">
        <v>26</v>
      </c>
      <c r="S23" s="16">
        <v>0</v>
      </c>
      <c r="T23" s="16">
        <v>0</v>
      </c>
      <c r="U23" s="21">
        <f t="shared" si="16"/>
        <v>0</v>
      </c>
      <c r="V23" s="18">
        <f>(U23*100/U42)</f>
        <v>0</v>
      </c>
      <c r="W23" s="16">
        <v>0</v>
      </c>
      <c r="X23" s="16">
        <v>2</v>
      </c>
      <c r="Y23" s="21">
        <f t="shared" si="17"/>
        <v>2</v>
      </c>
      <c r="Z23" s="18">
        <f>(Y23*100/Y42)</f>
        <v>6.0606060606060606</v>
      </c>
      <c r="AA23" s="16">
        <v>0</v>
      </c>
      <c r="AB23" s="107">
        <v>0</v>
      </c>
      <c r="AC23" s="21">
        <f t="shared" si="18"/>
        <v>0</v>
      </c>
      <c r="AD23" s="18" t="e">
        <f>(AC23*100/AC42)</f>
        <v>#DIV/0!</v>
      </c>
      <c r="AE23" s="17">
        <f t="shared" si="24"/>
        <v>2</v>
      </c>
      <c r="AF23" s="18">
        <f>(AE23*100/AE42)</f>
        <v>2.1739130434782608</v>
      </c>
      <c r="AH23">
        <f t="shared" si="19"/>
        <v>0</v>
      </c>
      <c r="AI23">
        <f t="shared" si="20"/>
        <v>2</v>
      </c>
    </row>
    <row r="24" spans="1:35" x14ac:dyDescent="0.25">
      <c r="A24" s="74" t="s">
        <v>27</v>
      </c>
      <c r="B24" s="21">
        <f t="shared" si="21"/>
        <v>0</v>
      </c>
      <c r="C24" s="21">
        <f t="shared" si="22"/>
        <v>0</v>
      </c>
      <c r="D24" s="106">
        <f t="shared" si="23"/>
        <v>0</v>
      </c>
      <c r="E24" s="18">
        <f>(D24*100/D42)</f>
        <v>0</v>
      </c>
      <c r="F24" s="60">
        <v>0</v>
      </c>
      <c r="G24" s="80">
        <v>0</v>
      </c>
      <c r="H24" s="17">
        <f t="shared" si="13"/>
        <v>0</v>
      </c>
      <c r="I24" s="18">
        <f>(H24*100/H42)</f>
        <v>0</v>
      </c>
      <c r="J24" s="80">
        <v>0</v>
      </c>
      <c r="K24" s="80">
        <v>0</v>
      </c>
      <c r="L24" s="17">
        <f t="shared" si="14"/>
        <v>0</v>
      </c>
      <c r="M24" s="18">
        <f>(L24*100/L42)</f>
        <v>0</v>
      </c>
      <c r="N24" s="17">
        <f t="shared" si="15"/>
        <v>0</v>
      </c>
      <c r="O24" s="18">
        <f>(N24*100/N42)</f>
        <v>0</v>
      </c>
      <c r="R24" s="16" t="s">
        <v>27</v>
      </c>
      <c r="S24" s="16">
        <v>0</v>
      </c>
      <c r="T24" s="16">
        <v>0</v>
      </c>
      <c r="U24" s="21">
        <f t="shared" si="16"/>
        <v>0</v>
      </c>
      <c r="V24" s="18">
        <f>(U24*100/U42)</f>
        <v>0</v>
      </c>
      <c r="W24" s="16">
        <v>0</v>
      </c>
      <c r="X24" s="16">
        <v>0</v>
      </c>
      <c r="Y24" s="21">
        <f t="shared" si="17"/>
        <v>0</v>
      </c>
      <c r="Z24" s="18">
        <f>(Y24*100/Y42)</f>
        <v>0</v>
      </c>
      <c r="AA24" s="16">
        <v>0</v>
      </c>
      <c r="AB24" s="107">
        <v>0</v>
      </c>
      <c r="AC24" s="21">
        <f t="shared" si="18"/>
        <v>0</v>
      </c>
      <c r="AD24" s="18" t="e">
        <f>(AC24*100/AC42)</f>
        <v>#DIV/0!</v>
      </c>
      <c r="AE24" s="17">
        <f t="shared" si="24"/>
        <v>0</v>
      </c>
      <c r="AF24" s="18">
        <f>(AE24*100/AE42)</f>
        <v>0</v>
      </c>
      <c r="AH24">
        <f t="shared" si="19"/>
        <v>0</v>
      </c>
      <c r="AI24">
        <f t="shared" si="20"/>
        <v>0</v>
      </c>
    </row>
    <row r="25" spans="1:35" ht="15.75" thickBot="1" x14ac:dyDescent="0.3">
      <c r="A25" s="81" t="s">
        <v>28</v>
      </c>
      <c r="B25" s="21">
        <f t="shared" si="21"/>
        <v>2</v>
      </c>
      <c r="C25" s="21">
        <f t="shared" si="22"/>
        <v>3</v>
      </c>
      <c r="D25" s="106">
        <f t="shared" si="23"/>
        <v>5</v>
      </c>
      <c r="E25" s="18">
        <f>(D25*100/D42)</f>
        <v>5.4347826086956523</v>
      </c>
      <c r="F25" s="60">
        <v>0</v>
      </c>
      <c r="G25" s="80">
        <v>0</v>
      </c>
      <c r="H25" s="17">
        <f t="shared" si="13"/>
        <v>0</v>
      </c>
      <c r="I25" s="18">
        <f>(H25*100/H42)</f>
        <v>0</v>
      </c>
      <c r="J25" s="80">
        <v>0</v>
      </c>
      <c r="K25" s="80">
        <v>0</v>
      </c>
      <c r="L25" s="17">
        <f t="shared" si="14"/>
        <v>0</v>
      </c>
      <c r="M25" s="18">
        <f>(L25*100/L42)</f>
        <v>0</v>
      </c>
      <c r="N25" s="17">
        <f t="shared" si="15"/>
        <v>5</v>
      </c>
      <c r="O25" s="18">
        <f>(N25*100/N42)</f>
        <v>4.716981132075472</v>
      </c>
      <c r="R25" s="25" t="s">
        <v>28</v>
      </c>
      <c r="S25" s="16">
        <v>2</v>
      </c>
      <c r="T25" s="16">
        <v>2</v>
      </c>
      <c r="U25" s="21">
        <f t="shared" si="16"/>
        <v>4</v>
      </c>
      <c r="V25" s="18">
        <f>(U25*100/U42)</f>
        <v>6.7796610169491522</v>
      </c>
      <c r="W25" s="16">
        <v>0</v>
      </c>
      <c r="X25" s="16">
        <v>1</v>
      </c>
      <c r="Y25" s="21">
        <f t="shared" si="17"/>
        <v>1</v>
      </c>
      <c r="Z25" s="18">
        <f>(Y25*100/Y42)</f>
        <v>3.0303030303030303</v>
      </c>
      <c r="AA25" s="16">
        <v>0</v>
      </c>
      <c r="AB25" s="109">
        <v>0</v>
      </c>
      <c r="AC25" s="21">
        <f t="shared" si="18"/>
        <v>0</v>
      </c>
      <c r="AD25" s="18" t="e">
        <f>(AC25*100/AC42)</f>
        <v>#DIV/0!</v>
      </c>
      <c r="AE25" s="17">
        <f t="shared" si="24"/>
        <v>5</v>
      </c>
      <c r="AF25" s="18">
        <f>(AE25*100/AE42)</f>
        <v>5.4347826086956523</v>
      </c>
      <c r="AH25">
        <f t="shared" si="19"/>
        <v>2</v>
      </c>
      <c r="AI25">
        <f t="shared" si="20"/>
        <v>3</v>
      </c>
    </row>
    <row r="26" spans="1:35" ht="15.75" thickBot="1" x14ac:dyDescent="0.3">
      <c r="A26" s="87" t="s">
        <v>18</v>
      </c>
      <c r="B26" s="110">
        <f>SUM(B15:B25)</f>
        <v>23</v>
      </c>
      <c r="C26" s="110">
        <f>SUM(C15:C25)</f>
        <v>16</v>
      </c>
      <c r="D26" s="111">
        <f>SUM(D15:D25)</f>
        <v>39</v>
      </c>
      <c r="E26" s="31">
        <f t="shared" ref="E26:O26" si="25">SUM(E15:E25)</f>
        <v>42.391304347826079</v>
      </c>
      <c r="F26" s="112">
        <f t="shared" si="25"/>
        <v>4</v>
      </c>
      <c r="G26" s="112">
        <f t="shared" si="25"/>
        <v>0</v>
      </c>
      <c r="H26" s="30">
        <f t="shared" si="25"/>
        <v>4</v>
      </c>
      <c r="I26" s="31">
        <f t="shared" si="25"/>
        <v>36.363636363636367</v>
      </c>
      <c r="J26" s="112">
        <f t="shared" si="25"/>
        <v>0</v>
      </c>
      <c r="K26" s="112">
        <f t="shared" si="25"/>
        <v>0</v>
      </c>
      <c r="L26" s="30">
        <f t="shared" si="25"/>
        <v>0</v>
      </c>
      <c r="M26" s="31">
        <f t="shared" si="25"/>
        <v>0</v>
      </c>
      <c r="N26" s="30">
        <f t="shared" si="25"/>
        <v>43</v>
      </c>
      <c r="O26" s="31">
        <f t="shared" si="25"/>
        <v>40.566037735849058</v>
      </c>
      <c r="P26" s="113"/>
      <c r="Q26" s="113"/>
      <c r="R26" s="29" t="s">
        <v>18</v>
      </c>
      <c r="S26" s="29">
        <f t="shared" ref="S26:AF26" si="26">SUM(S15:S25)</f>
        <v>14</v>
      </c>
      <c r="T26" s="29">
        <f t="shared" si="26"/>
        <v>10</v>
      </c>
      <c r="U26" s="35">
        <f t="shared" si="26"/>
        <v>24</v>
      </c>
      <c r="V26" s="31">
        <f t="shared" si="26"/>
        <v>40.677966101694906</v>
      </c>
      <c r="W26" s="29">
        <f t="shared" si="26"/>
        <v>9</v>
      </c>
      <c r="X26" s="29">
        <f t="shared" si="26"/>
        <v>6</v>
      </c>
      <c r="Y26" s="35">
        <f t="shared" si="26"/>
        <v>15</v>
      </c>
      <c r="Z26" s="31">
        <f t="shared" si="26"/>
        <v>45.45454545454546</v>
      </c>
      <c r="AA26" s="29">
        <f t="shared" si="26"/>
        <v>0</v>
      </c>
      <c r="AB26" s="29">
        <f t="shared" si="26"/>
        <v>0</v>
      </c>
      <c r="AC26" s="35">
        <f t="shared" si="26"/>
        <v>0</v>
      </c>
      <c r="AD26" s="31" t="e">
        <f t="shared" si="26"/>
        <v>#DIV/0!</v>
      </c>
      <c r="AE26" s="30">
        <f t="shared" si="26"/>
        <v>39</v>
      </c>
      <c r="AF26" s="31">
        <f t="shared" si="26"/>
        <v>42.391304347826079</v>
      </c>
    </row>
    <row r="27" spans="1:35" ht="18" customHeight="1" x14ac:dyDescent="0.25">
      <c r="A27" s="115" t="s">
        <v>29</v>
      </c>
      <c r="B27" s="24"/>
      <c r="C27" s="24"/>
      <c r="D27" s="114"/>
      <c r="E27" s="15"/>
      <c r="F27" s="66"/>
      <c r="G27" s="66"/>
      <c r="H27" s="46"/>
      <c r="I27" s="15"/>
      <c r="J27" s="66"/>
      <c r="K27" s="66"/>
      <c r="L27" s="46"/>
      <c r="M27" s="15"/>
      <c r="N27" s="24"/>
      <c r="O27" s="15"/>
      <c r="R27" s="65" t="s">
        <v>29</v>
      </c>
      <c r="S27" s="65"/>
      <c r="T27" s="65"/>
      <c r="U27" s="46"/>
      <c r="V27" s="15"/>
      <c r="W27" s="65"/>
      <c r="X27" s="65"/>
      <c r="Y27" s="46"/>
      <c r="Z27" s="15"/>
      <c r="AA27" s="65"/>
      <c r="AB27" s="65"/>
      <c r="AC27" s="46"/>
      <c r="AD27" s="15"/>
      <c r="AE27" s="24"/>
      <c r="AF27" s="15"/>
    </row>
    <row r="28" spans="1:35" x14ac:dyDescent="0.25">
      <c r="A28" s="74" t="s">
        <v>30</v>
      </c>
      <c r="B28" s="21">
        <f>AH28</f>
        <v>0</v>
      </c>
      <c r="C28" s="21">
        <f>AI28</f>
        <v>2</v>
      </c>
      <c r="D28" s="106">
        <f t="shared" ref="D28:D33" si="27">SUM(B28:C28)</f>
        <v>2</v>
      </c>
      <c r="E28" s="18">
        <f>(D28*100/D42)</f>
        <v>2.1739130434782608</v>
      </c>
      <c r="F28" s="60">
        <v>0</v>
      </c>
      <c r="G28" s="60">
        <v>0</v>
      </c>
      <c r="H28" s="17">
        <f t="shared" ref="H28:H33" si="28">SUM(F28:G28)</f>
        <v>0</v>
      </c>
      <c r="I28" s="18">
        <f>(H28*100/H42)</f>
        <v>0</v>
      </c>
      <c r="J28" s="60">
        <v>0</v>
      </c>
      <c r="K28" s="60">
        <v>0</v>
      </c>
      <c r="L28" s="17">
        <f t="shared" ref="L28:L33" si="29">SUM(J28:K28)</f>
        <v>0</v>
      </c>
      <c r="M28" s="18">
        <f>(L28*100/L42)</f>
        <v>0</v>
      </c>
      <c r="N28" s="17">
        <f t="shared" ref="N28:N33" si="30">SUM(L28,H28,D28)</f>
        <v>2</v>
      </c>
      <c r="O28" s="18">
        <f>(N28*100/N42)</f>
        <v>1.8867924528301887</v>
      </c>
      <c r="R28" s="16" t="s">
        <v>30</v>
      </c>
      <c r="S28" s="16">
        <v>0</v>
      </c>
      <c r="T28" s="16">
        <v>1</v>
      </c>
      <c r="U28" s="21">
        <f t="shared" ref="U28:U33" si="31">SUM(S28:T28)</f>
        <v>1</v>
      </c>
      <c r="V28" s="18">
        <f>(U28*100/U42)</f>
        <v>1.6949152542372881</v>
      </c>
      <c r="W28" s="16">
        <v>0</v>
      </c>
      <c r="X28" s="16">
        <v>1</v>
      </c>
      <c r="Y28" s="21">
        <f t="shared" ref="Y28:Y33" si="32">SUM(W28:X28)</f>
        <v>1</v>
      </c>
      <c r="Z28" s="18">
        <f>(Y28*100/Y42)</f>
        <v>3.0303030303030303</v>
      </c>
      <c r="AA28" s="16">
        <v>0</v>
      </c>
      <c r="AB28" s="16">
        <v>0</v>
      </c>
      <c r="AC28" s="21">
        <f t="shared" ref="AC28:AC33" si="33">SUM(AA28:AB28)</f>
        <v>0</v>
      </c>
      <c r="AD28" s="18" t="e">
        <f>(AC28*100/AC42)</f>
        <v>#DIV/0!</v>
      </c>
      <c r="AE28" s="17">
        <f t="shared" ref="AE28:AE33" si="34">SUM(AC28,Y28,U28)</f>
        <v>2</v>
      </c>
      <c r="AF28" s="18">
        <f>(AE28*100/AE42)</f>
        <v>2.1739130434782608</v>
      </c>
      <c r="AH28">
        <f t="shared" ref="AH28:AI33" si="35">SUM(AA28,W28,S28)</f>
        <v>0</v>
      </c>
      <c r="AI28">
        <f t="shared" si="35"/>
        <v>2</v>
      </c>
    </row>
    <row r="29" spans="1:35" x14ac:dyDescent="0.25">
      <c r="A29" s="74" t="s">
        <v>31</v>
      </c>
      <c r="B29" s="21">
        <f t="shared" ref="B29:B33" si="36">AH29</f>
        <v>0</v>
      </c>
      <c r="C29" s="21">
        <f t="shared" ref="C29:C33" si="37">AI29</f>
        <v>1</v>
      </c>
      <c r="D29" s="106">
        <f t="shared" si="27"/>
        <v>1</v>
      </c>
      <c r="E29" s="18">
        <f>(D29*100/D42)</f>
        <v>1.0869565217391304</v>
      </c>
      <c r="F29" s="80">
        <v>0</v>
      </c>
      <c r="G29" s="60">
        <v>0</v>
      </c>
      <c r="H29" s="17">
        <f t="shared" si="28"/>
        <v>0</v>
      </c>
      <c r="I29" s="18">
        <f>(H29*100/H42)</f>
        <v>0</v>
      </c>
      <c r="J29" s="80">
        <v>0</v>
      </c>
      <c r="K29" s="80">
        <v>0</v>
      </c>
      <c r="L29" s="17">
        <f t="shared" si="29"/>
        <v>0</v>
      </c>
      <c r="M29" s="18">
        <f>(L29*100/L42)</f>
        <v>0</v>
      </c>
      <c r="N29" s="17">
        <f t="shared" si="30"/>
        <v>1</v>
      </c>
      <c r="O29" s="18">
        <f>(N29*100/N42)</f>
        <v>0.94339622641509435</v>
      </c>
      <c r="R29" s="16" t="s">
        <v>31</v>
      </c>
      <c r="S29" s="16">
        <v>0</v>
      </c>
      <c r="T29" s="16">
        <v>0</v>
      </c>
      <c r="U29" s="21">
        <f t="shared" si="31"/>
        <v>0</v>
      </c>
      <c r="V29" s="18">
        <f>(U29*100/U42)</f>
        <v>0</v>
      </c>
      <c r="W29" s="16">
        <v>0</v>
      </c>
      <c r="X29" s="16">
        <v>1</v>
      </c>
      <c r="Y29" s="21">
        <f t="shared" si="32"/>
        <v>1</v>
      </c>
      <c r="Z29" s="18">
        <f>(Y29*100/Y42)</f>
        <v>3.0303030303030303</v>
      </c>
      <c r="AA29" s="107">
        <v>0</v>
      </c>
      <c r="AB29" s="16">
        <v>0</v>
      </c>
      <c r="AC29" s="21">
        <f t="shared" si="33"/>
        <v>0</v>
      </c>
      <c r="AD29" s="18" t="e">
        <f>(AC29*100/AC42)</f>
        <v>#DIV/0!</v>
      </c>
      <c r="AE29" s="17">
        <f t="shared" si="34"/>
        <v>1</v>
      </c>
      <c r="AF29" s="18">
        <f>(AE29*100/AE42)</f>
        <v>1.0869565217391304</v>
      </c>
      <c r="AH29">
        <f t="shared" si="35"/>
        <v>0</v>
      </c>
      <c r="AI29">
        <f t="shared" si="35"/>
        <v>1</v>
      </c>
    </row>
    <row r="30" spans="1:35" x14ac:dyDescent="0.25">
      <c r="A30" s="74" t="s">
        <v>32</v>
      </c>
      <c r="B30" s="21">
        <f t="shared" si="36"/>
        <v>3</v>
      </c>
      <c r="C30" s="21">
        <f t="shared" si="37"/>
        <v>3</v>
      </c>
      <c r="D30" s="106">
        <f t="shared" si="27"/>
        <v>6</v>
      </c>
      <c r="E30" s="18">
        <f>(D30*100/D42)</f>
        <v>6.5217391304347823</v>
      </c>
      <c r="F30" s="80">
        <v>0</v>
      </c>
      <c r="G30" s="60">
        <v>0</v>
      </c>
      <c r="H30" s="17">
        <f t="shared" si="28"/>
        <v>0</v>
      </c>
      <c r="I30" s="18">
        <f>(H30*100/H42)</f>
        <v>0</v>
      </c>
      <c r="J30" s="80">
        <v>0</v>
      </c>
      <c r="K30" s="80">
        <v>0</v>
      </c>
      <c r="L30" s="17">
        <f t="shared" si="29"/>
        <v>0</v>
      </c>
      <c r="M30" s="18">
        <f>(L30*100/L42)</f>
        <v>0</v>
      </c>
      <c r="N30" s="17">
        <f t="shared" si="30"/>
        <v>6</v>
      </c>
      <c r="O30" s="18">
        <f>(N30*100/N42)</f>
        <v>5.6603773584905657</v>
      </c>
      <c r="R30" s="16" t="s">
        <v>32</v>
      </c>
      <c r="S30" s="16">
        <v>3</v>
      </c>
      <c r="T30" s="16">
        <v>3</v>
      </c>
      <c r="U30" s="21">
        <f t="shared" si="31"/>
        <v>6</v>
      </c>
      <c r="V30" s="18">
        <f>(U30*100/U42)</f>
        <v>10.169491525423728</v>
      </c>
      <c r="W30" s="16">
        <v>0</v>
      </c>
      <c r="X30" s="16">
        <v>0</v>
      </c>
      <c r="Y30" s="21">
        <f t="shared" si="32"/>
        <v>0</v>
      </c>
      <c r="Z30" s="18">
        <f>(Y30*100/Y42)</f>
        <v>0</v>
      </c>
      <c r="AA30" s="107">
        <v>0</v>
      </c>
      <c r="AB30" s="16">
        <v>0</v>
      </c>
      <c r="AC30" s="21">
        <f t="shared" si="33"/>
        <v>0</v>
      </c>
      <c r="AD30" s="18" t="e">
        <f>(AC30*100/AC42)</f>
        <v>#DIV/0!</v>
      </c>
      <c r="AE30" s="17">
        <f t="shared" si="34"/>
        <v>6</v>
      </c>
      <c r="AF30" s="18">
        <f>(AE30*100/AE42)</f>
        <v>6.5217391304347823</v>
      </c>
      <c r="AH30">
        <f t="shared" si="35"/>
        <v>3</v>
      </c>
      <c r="AI30">
        <f t="shared" si="35"/>
        <v>3</v>
      </c>
    </row>
    <row r="31" spans="1:35" x14ac:dyDescent="0.25">
      <c r="A31" s="74" t="s">
        <v>33</v>
      </c>
      <c r="B31" s="21">
        <f t="shared" si="36"/>
        <v>0</v>
      </c>
      <c r="C31" s="21">
        <f t="shared" si="37"/>
        <v>1</v>
      </c>
      <c r="D31" s="106">
        <f t="shared" si="27"/>
        <v>1</v>
      </c>
      <c r="E31" s="18">
        <f>(D31*100/D42)</f>
        <v>1.0869565217391304</v>
      </c>
      <c r="F31" s="80">
        <v>0</v>
      </c>
      <c r="G31" s="60">
        <v>0</v>
      </c>
      <c r="H31" s="17">
        <f t="shared" si="28"/>
        <v>0</v>
      </c>
      <c r="I31" s="18">
        <f>(H31*100/H42)</f>
        <v>0</v>
      </c>
      <c r="J31" s="80">
        <v>0</v>
      </c>
      <c r="K31" s="80">
        <v>0</v>
      </c>
      <c r="L31" s="17">
        <f t="shared" si="29"/>
        <v>0</v>
      </c>
      <c r="M31" s="18">
        <f>(L31*100/L42)</f>
        <v>0</v>
      </c>
      <c r="N31" s="17">
        <f t="shared" si="30"/>
        <v>1</v>
      </c>
      <c r="O31" s="18">
        <f>(N31*100/N42)</f>
        <v>0.94339622641509435</v>
      </c>
      <c r="R31" s="16" t="s">
        <v>33</v>
      </c>
      <c r="S31" s="16">
        <v>0</v>
      </c>
      <c r="T31" s="16">
        <v>1</v>
      </c>
      <c r="U31" s="21">
        <f t="shared" si="31"/>
        <v>1</v>
      </c>
      <c r="V31" s="18">
        <f>(U31*100/U42)</f>
        <v>1.6949152542372881</v>
      </c>
      <c r="W31" s="16">
        <v>0</v>
      </c>
      <c r="X31" s="16">
        <v>0</v>
      </c>
      <c r="Y31" s="21">
        <f t="shared" si="32"/>
        <v>0</v>
      </c>
      <c r="Z31" s="18">
        <f>(Y31*100/Y42)</f>
        <v>0</v>
      </c>
      <c r="AA31" s="107">
        <v>0</v>
      </c>
      <c r="AB31" s="16">
        <v>0</v>
      </c>
      <c r="AC31" s="21">
        <f t="shared" si="33"/>
        <v>0</v>
      </c>
      <c r="AD31" s="18" t="e">
        <f>(AC31*100/AC42)</f>
        <v>#DIV/0!</v>
      </c>
      <c r="AE31" s="17">
        <f t="shared" si="34"/>
        <v>1</v>
      </c>
      <c r="AF31" s="18">
        <f>(AE31*100/AE42)</f>
        <v>1.0869565217391304</v>
      </c>
      <c r="AH31">
        <f t="shared" si="35"/>
        <v>0</v>
      </c>
      <c r="AI31">
        <f t="shared" si="35"/>
        <v>1</v>
      </c>
    </row>
    <row r="32" spans="1:35" x14ac:dyDescent="0.25">
      <c r="A32" s="74" t="s">
        <v>34</v>
      </c>
      <c r="B32" s="21">
        <f t="shared" si="36"/>
        <v>0</v>
      </c>
      <c r="C32" s="21">
        <f t="shared" si="37"/>
        <v>0</v>
      </c>
      <c r="D32" s="106">
        <f t="shared" si="27"/>
        <v>0</v>
      </c>
      <c r="E32" s="18">
        <f>(D32*100/D42)</f>
        <v>0</v>
      </c>
      <c r="F32" s="80">
        <v>0</v>
      </c>
      <c r="G32" s="60">
        <v>0</v>
      </c>
      <c r="H32" s="17">
        <f t="shared" si="28"/>
        <v>0</v>
      </c>
      <c r="I32" s="18">
        <f>(H32*100/H42)</f>
        <v>0</v>
      </c>
      <c r="J32" s="80">
        <v>0</v>
      </c>
      <c r="K32" s="80">
        <v>0</v>
      </c>
      <c r="L32" s="17">
        <f t="shared" si="29"/>
        <v>0</v>
      </c>
      <c r="M32" s="18">
        <f>(L32*100/L42)</f>
        <v>0</v>
      </c>
      <c r="N32" s="17">
        <f t="shared" si="30"/>
        <v>0</v>
      </c>
      <c r="O32" s="18">
        <f>(N32*100/N42)</f>
        <v>0</v>
      </c>
      <c r="R32" s="16" t="s">
        <v>34</v>
      </c>
      <c r="S32" s="16">
        <v>0</v>
      </c>
      <c r="T32" s="16">
        <v>0</v>
      </c>
      <c r="U32" s="21">
        <f t="shared" si="31"/>
        <v>0</v>
      </c>
      <c r="V32" s="18">
        <f>(U32*100/U42)</f>
        <v>0</v>
      </c>
      <c r="W32" s="16">
        <v>0</v>
      </c>
      <c r="X32" s="16">
        <v>0</v>
      </c>
      <c r="Y32" s="21">
        <f t="shared" si="32"/>
        <v>0</v>
      </c>
      <c r="Z32" s="18">
        <f>(Y32*100/Y42)</f>
        <v>0</v>
      </c>
      <c r="AA32" s="107">
        <v>0</v>
      </c>
      <c r="AB32" s="16">
        <v>0</v>
      </c>
      <c r="AC32" s="21">
        <f t="shared" si="33"/>
        <v>0</v>
      </c>
      <c r="AD32" s="18" t="e">
        <f>(AC32*100/AC42)</f>
        <v>#DIV/0!</v>
      </c>
      <c r="AE32" s="17">
        <f t="shared" si="34"/>
        <v>0</v>
      </c>
      <c r="AF32" s="18">
        <f>(AE32*100/AE42)</f>
        <v>0</v>
      </c>
      <c r="AH32">
        <f t="shared" si="35"/>
        <v>0</v>
      </c>
      <c r="AI32">
        <f t="shared" si="35"/>
        <v>0</v>
      </c>
    </row>
    <row r="33" spans="1:35" ht="15.75" thickBot="1" x14ac:dyDescent="0.3">
      <c r="A33" s="74" t="s">
        <v>35</v>
      </c>
      <c r="B33" s="21">
        <f t="shared" si="36"/>
        <v>0</v>
      </c>
      <c r="C33" s="21">
        <f t="shared" si="37"/>
        <v>3</v>
      </c>
      <c r="D33" s="106">
        <f t="shared" si="27"/>
        <v>3</v>
      </c>
      <c r="E33" s="18">
        <f>(D33*100/D42)</f>
        <v>3.2608695652173911</v>
      </c>
      <c r="F33" s="80">
        <v>0</v>
      </c>
      <c r="G33" s="60">
        <v>1</v>
      </c>
      <c r="H33" s="17">
        <f t="shared" si="28"/>
        <v>1</v>
      </c>
      <c r="I33" s="18">
        <f>(H33*100/H42)</f>
        <v>9.0909090909090917</v>
      </c>
      <c r="J33" s="80">
        <v>0</v>
      </c>
      <c r="K33" s="80">
        <v>0</v>
      </c>
      <c r="L33" s="17">
        <f t="shared" si="29"/>
        <v>0</v>
      </c>
      <c r="M33" s="18">
        <f>(L33*100/L42)</f>
        <v>0</v>
      </c>
      <c r="N33" s="17">
        <f t="shared" si="30"/>
        <v>4</v>
      </c>
      <c r="O33" s="18">
        <f>(N33*100/N42)</f>
        <v>3.7735849056603774</v>
      </c>
      <c r="R33" s="16" t="s">
        <v>35</v>
      </c>
      <c r="S33" s="16">
        <v>0</v>
      </c>
      <c r="T33" s="16">
        <v>1</v>
      </c>
      <c r="U33" s="21">
        <f t="shared" si="31"/>
        <v>1</v>
      </c>
      <c r="V33" s="18">
        <f>(U33*100/U42)</f>
        <v>1.6949152542372881</v>
      </c>
      <c r="W33" s="16">
        <v>0</v>
      </c>
      <c r="X33" s="16">
        <v>2</v>
      </c>
      <c r="Y33" s="21">
        <f t="shared" si="32"/>
        <v>2</v>
      </c>
      <c r="Z33" s="18">
        <f>(Y33*100/Y42)</f>
        <v>6.0606060606060606</v>
      </c>
      <c r="AA33" s="107">
        <v>0</v>
      </c>
      <c r="AB33" s="16">
        <v>0</v>
      </c>
      <c r="AC33" s="21">
        <f t="shared" si="33"/>
        <v>0</v>
      </c>
      <c r="AD33" s="18" t="e">
        <f>(AC33*100/AC42)</f>
        <v>#DIV/0!</v>
      </c>
      <c r="AE33" s="17">
        <f t="shared" si="34"/>
        <v>3</v>
      </c>
      <c r="AF33" s="18">
        <f>(AE33*100/AE42)</f>
        <v>3.2608695652173911</v>
      </c>
      <c r="AH33">
        <f t="shared" si="35"/>
        <v>0</v>
      </c>
      <c r="AI33">
        <f t="shared" si="35"/>
        <v>3</v>
      </c>
    </row>
    <row r="34" spans="1:35" ht="15.75" thickBot="1" x14ac:dyDescent="0.3">
      <c r="A34" s="87" t="s">
        <v>18</v>
      </c>
      <c r="B34" s="110">
        <f>SUM(B28:B33)</f>
        <v>3</v>
      </c>
      <c r="C34" s="110">
        <f>SUM(C28:C33)</f>
        <v>10</v>
      </c>
      <c r="D34" s="111">
        <f>SUM(D28:D33)</f>
        <v>13</v>
      </c>
      <c r="E34" s="31">
        <f t="shared" ref="E34:O34" si="38">SUM(E28:E33)</f>
        <v>14.130434782608695</v>
      </c>
      <c r="F34" s="112">
        <f t="shared" si="38"/>
        <v>0</v>
      </c>
      <c r="G34" s="112">
        <f t="shared" si="38"/>
        <v>1</v>
      </c>
      <c r="H34" s="30">
        <f t="shared" si="38"/>
        <v>1</v>
      </c>
      <c r="I34" s="31">
        <f t="shared" si="38"/>
        <v>9.0909090909090917</v>
      </c>
      <c r="J34" s="112">
        <f t="shared" si="38"/>
        <v>0</v>
      </c>
      <c r="K34" s="112">
        <f t="shared" si="38"/>
        <v>0</v>
      </c>
      <c r="L34" s="30">
        <f t="shared" si="38"/>
        <v>0</v>
      </c>
      <c r="M34" s="31">
        <f t="shared" si="38"/>
        <v>0</v>
      </c>
      <c r="N34" s="30">
        <f t="shared" si="38"/>
        <v>14</v>
      </c>
      <c r="O34" s="31">
        <f t="shared" si="38"/>
        <v>13.20754716981132</v>
      </c>
      <c r="P34" s="113"/>
      <c r="Q34" s="113"/>
      <c r="R34" s="29" t="s">
        <v>18</v>
      </c>
      <c r="S34" s="29">
        <f t="shared" ref="S34:AF34" si="39">SUM(S28:S33)</f>
        <v>3</v>
      </c>
      <c r="T34" s="29">
        <f t="shared" si="39"/>
        <v>6</v>
      </c>
      <c r="U34" s="35">
        <f t="shared" si="39"/>
        <v>9</v>
      </c>
      <c r="V34" s="31">
        <f t="shared" si="39"/>
        <v>15.254237288135592</v>
      </c>
      <c r="W34" s="29">
        <f t="shared" si="39"/>
        <v>0</v>
      </c>
      <c r="X34" s="29">
        <f t="shared" si="39"/>
        <v>4</v>
      </c>
      <c r="Y34" s="35">
        <f t="shared" si="39"/>
        <v>4</v>
      </c>
      <c r="Z34" s="31">
        <f t="shared" si="39"/>
        <v>12.121212121212121</v>
      </c>
      <c r="AA34" s="29">
        <f t="shared" si="39"/>
        <v>0</v>
      </c>
      <c r="AB34" s="29">
        <f t="shared" si="39"/>
        <v>0</v>
      </c>
      <c r="AC34" s="35">
        <f t="shared" si="39"/>
        <v>0</v>
      </c>
      <c r="AD34" s="31" t="e">
        <f t="shared" si="39"/>
        <v>#DIV/0!</v>
      </c>
      <c r="AE34" s="30">
        <f t="shared" si="39"/>
        <v>13</v>
      </c>
      <c r="AF34" s="31">
        <f t="shared" si="39"/>
        <v>14.130434782608695</v>
      </c>
    </row>
    <row r="35" spans="1:35" ht="18" customHeight="1" x14ac:dyDescent="0.25">
      <c r="A35" s="95" t="s">
        <v>36</v>
      </c>
      <c r="B35" s="24"/>
      <c r="C35" s="24"/>
      <c r="D35" s="114"/>
      <c r="E35" s="15"/>
      <c r="F35" s="66"/>
      <c r="G35" s="66"/>
      <c r="H35" s="46"/>
      <c r="I35" s="15"/>
      <c r="J35" s="66"/>
      <c r="K35" s="66"/>
      <c r="L35" s="46"/>
      <c r="M35" s="15"/>
      <c r="N35" s="24"/>
      <c r="O35" s="15"/>
      <c r="R35" s="67" t="s">
        <v>36</v>
      </c>
      <c r="S35" s="65"/>
      <c r="T35" s="65"/>
      <c r="U35" s="46"/>
      <c r="V35" s="15"/>
      <c r="W35" s="65"/>
      <c r="X35" s="65"/>
      <c r="Y35" s="46"/>
      <c r="Z35" s="15"/>
      <c r="AA35" s="65"/>
      <c r="AB35" s="65"/>
      <c r="AC35" s="46"/>
      <c r="AD35" s="15"/>
      <c r="AE35" s="24"/>
      <c r="AF35" s="15"/>
    </row>
    <row r="36" spans="1:35" x14ac:dyDescent="0.25">
      <c r="A36" s="74" t="s">
        <v>37</v>
      </c>
      <c r="B36" s="21">
        <f>AH36</f>
        <v>3</v>
      </c>
      <c r="C36" s="21">
        <f>AI36</f>
        <v>6</v>
      </c>
      <c r="D36" s="106">
        <f>SUM(B36:C36)</f>
        <v>9</v>
      </c>
      <c r="E36" s="18">
        <f>(D36*100/D42)</f>
        <v>9.7826086956521738</v>
      </c>
      <c r="F36" s="60">
        <v>0</v>
      </c>
      <c r="G36" s="60">
        <v>1</v>
      </c>
      <c r="H36" s="17">
        <f>SUM(F36:G36)</f>
        <v>1</v>
      </c>
      <c r="I36" s="18">
        <f>(H36*100/H42)</f>
        <v>9.0909090909090917</v>
      </c>
      <c r="J36" s="60">
        <v>0</v>
      </c>
      <c r="K36" s="60">
        <v>0</v>
      </c>
      <c r="L36" s="17">
        <f>SUM(J36:K36)</f>
        <v>0</v>
      </c>
      <c r="M36" s="18">
        <f>(L36*100/L42)</f>
        <v>0</v>
      </c>
      <c r="N36" s="17">
        <f>SUM(L36,H36,D36)</f>
        <v>10</v>
      </c>
      <c r="O36" s="18">
        <f>(N36*100/N42)</f>
        <v>9.433962264150944</v>
      </c>
      <c r="R36" s="16" t="s">
        <v>37</v>
      </c>
      <c r="S36" s="16">
        <v>0</v>
      </c>
      <c r="T36" s="16">
        <v>4</v>
      </c>
      <c r="U36" s="21">
        <f>SUM(S36:T36)</f>
        <v>4</v>
      </c>
      <c r="V36" s="18">
        <f>(U36*100/U42)</f>
        <v>6.7796610169491522</v>
      </c>
      <c r="W36" s="16">
        <v>3</v>
      </c>
      <c r="X36" s="16">
        <v>2</v>
      </c>
      <c r="Y36" s="21">
        <f>SUM(W36:X36)</f>
        <v>5</v>
      </c>
      <c r="Z36" s="18">
        <f>(Y36*100/Y42)</f>
        <v>15.151515151515152</v>
      </c>
      <c r="AA36" s="16">
        <v>0</v>
      </c>
      <c r="AB36" s="16">
        <v>0</v>
      </c>
      <c r="AC36" s="21">
        <f>SUM(AA36:AB36)</f>
        <v>0</v>
      </c>
      <c r="AD36" s="18" t="e">
        <f>(AC36*100/AC42)</f>
        <v>#DIV/0!</v>
      </c>
      <c r="AE36" s="17">
        <f>SUM(AC36,Y36,U36)</f>
        <v>9</v>
      </c>
      <c r="AF36" s="18">
        <f>(AE36*100/AE42)</f>
        <v>9.7826086956521738</v>
      </c>
      <c r="AH36">
        <f t="shared" ref="AH36:AI40" si="40">SUM(AA36,W36,S36)</f>
        <v>3</v>
      </c>
      <c r="AI36">
        <f t="shared" si="40"/>
        <v>6</v>
      </c>
    </row>
    <row r="37" spans="1:35" x14ac:dyDescent="0.25">
      <c r="A37" s="107" t="s">
        <v>92</v>
      </c>
      <c r="B37" s="21">
        <f>AH37</f>
        <v>0</v>
      </c>
      <c r="C37" s="21">
        <f>AI37</f>
        <v>0</v>
      </c>
      <c r="D37" s="106">
        <f>SUM(B37:C37)</f>
        <v>0</v>
      </c>
      <c r="E37" s="18">
        <f>(D37*100/D42)</f>
        <v>0</v>
      </c>
      <c r="F37" s="80">
        <v>0</v>
      </c>
      <c r="G37" s="80">
        <v>0</v>
      </c>
      <c r="H37" s="17">
        <f>SUM(F37:G37)</f>
        <v>0</v>
      </c>
      <c r="I37" s="18">
        <f>(H37*100/H42)</f>
        <v>0</v>
      </c>
      <c r="J37" s="80">
        <v>0</v>
      </c>
      <c r="K37" s="80">
        <v>0</v>
      </c>
      <c r="L37" s="17">
        <f>SUM(J37:K37)</f>
        <v>0</v>
      </c>
      <c r="M37" s="18">
        <f>(L37*100/L42)</f>
        <v>0</v>
      </c>
      <c r="N37" s="17">
        <f>SUM(L37,H37,D37)</f>
        <v>0</v>
      </c>
      <c r="O37" s="18">
        <f>(N37*100/N42)</f>
        <v>0</v>
      </c>
      <c r="R37" s="107" t="s">
        <v>92</v>
      </c>
      <c r="S37" s="16">
        <v>0</v>
      </c>
      <c r="T37" s="16">
        <v>0</v>
      </c>
      <c r="U37" s="21">
        <f>SUM(S37:T37)</f>
        <v>0</v>
      </c>
      <c r="V37" s="18">
        <f>(U37*100/U42)</f>
        <v>0</v>
      </c>
      <c r="W37" s="16">
        <v>0</v>
      </c>
      <c r="X37" s="16">
        <v>0</v>
      </c>
      <c r="Y37" s="21">
        <f>SUM(W37:X37)</f>
        <v>0</v>
      </c>
      <c r="Z37" s="18">
        <f>(Y37*100/Y42)</f>
        <v>0</v>
      </c>
      <c r="AA37" s="16"/>
      <c r="AB37" s="16"/>
      <c r="AC37" s="21">
        <f>SUM(AA37:AB37)</f>
        <v>0</v>
      </c>
      <c r="AD37" s="18" t="e">
        <f>(AC37*100/AC42)</f>
        <v>#DIV/0!</v>
      </c>
      <c r="AE37" s="17">
        <f>SUM(AC37,Y37,U37)</f>
        <v>0</v>
      </c>
      <c r="AF37" s="18">
        <f>(AE37*100/AE42)</f>
        <v>0</v>
      </c>
    </row>
    <row r="38" spans="1:35" x14ac:dyDescent="0.25">
      <c r="A38" s="74" t="s">
        <v>38</v>
      </c>
      <c r="B38" s="21">
        <f t="shared" ref="B38:B40" si="41">AH38</f>
        <v>3</v>
      </c>
      <c r="C38" s="21">
        <f t="shared" ref="C38:C40" si="42">AI38</f>
        <v>1</v>
      </c>
      <c r="D38" s="106">
        <f>SUM(B38:C38)</f>
        <v>4</v>
      </c>
      <c r="E38" s="18">
        <f>(D38*100/D42)</f>
        <v>4.3478260869565215</v>
      </c>
      <c r="F38" s="80">
        <v>0</v>
      </c>
      <c r="G38" s="80">
        <v>1</v>
      </c>
      <c r="H38" s="17">
        <f>SUM(F38:G38)</f>
        <v>1</v>
      </c>
      <c r="I38" s="18">
        <f>(H38*100/H42)</f>
        <v>9.0909090909090917</v>
      </c>
      <c r="J38" s="80">
        <v>0</v>
      </c>
      <c r="K38" s="80">
        <v>0</v>
      </c>
      <c r="L38" s="17">
        <f>SUM(J38:K38)</f>
        <v>0</v>
      </c>
      <c r="M38" s="18">
        <f>(L38*100/L42)</f>
        <v>0</v>
      </c>
      <c r="N38" s="17">
        <f>SUM(L38,H38,D38)</f>
        <v>5</v>
      </c>
      <c r="O38" s="18">
        <f>(N38*100/N42)</f>
        <v>4.716981132075472</v>
      </c>
      <c r="R38" s="16" t="s">
        <v>38</v>
      </c>
      <c r="S38" s="16">
        <v>2</v>
      </c>
      <c r="T38" s="16">
        <v>1</v>
      </c>
      <c r="U38" s="21">
        <f>SUM(S38:T38)</f>
        <v>3</v>
      </c>
      <c r="V38" s="18">
        <f>(U38*100/U42)</f>
        <v>5.0847457627118642</v>
      </c>
      <c r="W38" s="16">
        <v>1</v>
      </c>
      <c r="X38" s="16">
        <v>0</v>
      </c>
      <c r="Y38" s="21">
        <f>SUM(W38:X38)</f>
        <v>1</v>
      </c>
      <c r="Z38" s="18">
        <f>(Y38*100/Y42)</f>
        <v>3.0303030303030303</v>
      </c>
      <c r="AA38" s="16">
        <v>0</v>
      </c>
      <c r="AB38" s="16">
        <v>0</v>
      </c>
      <c r="AC38" s="21">
        <f>SUM(AA38:AB38)</f>
        <v>0</v>
      </c>
      <c r="AD38" s="18" t="e">
        <f>(AC38*100/AC42)</f>
        <v>#DIV/0!</v>
      </c>
      <c r="AE38" s="17">
        <f>SUM(AC38,Y38,U38)</f>
        <v>4</v>
      </c>
      <c r="AF38" s="18">
        <f>(AE38*100/AE42)</f>
        <v>4.3478260869565215</v>
      </c>
      <c r="AH38">
        <f t="shared" si="40"/>
        <v>3</v>
      </c>
      <c r="AI38">
        <f t="shared" si="40"/>
        <v>1</v>
      </c>
    </row>
    <row r="39" spans="1:35" x14ac:dyDescent="0.25">
      <c r="A39" s="74" t="s">
        <v>39</v>
      </c>
      <c r="B39" s="21">
        <f t="shared" si="41"/>
        <v>0</v>
      </c>
      <c r="C39" s="21">
        <f t="shared" si="42"/>
        <v>3</v>
      </c>
      <c r="D39" s="106">
        <f>SUM(B39:C39)</f>
        <v>3</v>
      </c>
      <c r="E39" s="18">
        <f>(D39*100/D42)</f>
        <v>3.2608695652173911</v>
      </c>
      <c r="F39" s="80">
        <v>0</v>
      </c>
      <c r="G39" s="80">
        <v>0</v>
      </c>
      <c r="H39" s="17">
        <f>SUM(F39:G39)</f>
        <v>0</v>
      </c>
      <c r="I39" s="18">
        <f>(H39*100/H42)</f>
        <v>0</v>
      </c>
      <c r="J39" s="80">
        <v>0</v>
      </c>
      <c r="K39" s="80">
        <v>0</v>
      </c>
      <c r="L39" s="17">
        <f>SUM(J39:K39)</f>
        <v>0</v>
      </c>
      <c r="M39" s="18">
        <f>(L39*100/L42)</f>
        <v>0</v>
      </c>
      <c r="N39" s="17">
        <f>SUM(L39,H39,D39)</f>
        <v>3</v>
      </c>
      <c r="O39" s="18">
        <f>(N39*100/N42)</f>
        <v>2.8301886792452828</v>
      </c>
      <c r="R39" s="16" t="s">
        <v>39</v>
      </c>
      <c r="S39" s="16">
        <v>0</v>
      </c>
      <c r="T39" s="16">
        <v>2</v>
      </c>
      <c r="U39" s="21">
        <f>SUM(S39:T39)</f>
        <v>2</v>
      </c>
      <c r="V39" s="18">
        <f>(U39*100/U42)</f>
        <v>3.3898305084745761</v>
      </c>
      <c r="W39" s="16">
        <v>0</v>
      </c>
      <c r="X39" s="16">
        <v>1</v>
      </c>
      <c r="Y39" s="21">
        <f>SUM(W39:X39)</f>
        <v>1</v>
      </c>
      <c r="Z39" s="18">
        <f>(Y39*100/Y42)</f>
        <v>3.0303030303030303</v>
      </c>
      <c r="AA39" s="107">
        <v>0</v>
      </c>
      <c r="AB39" s="107">
        <v>0</v>
      </c>
      <c r="AC39" s="21">
        <f>SUM(AA39:AB39)</f>
        <v>0</v>
      </c>
      <c r="AD39" s="18" t="e">
        <f>(AC39*100/AC42)</f>
        <v>#DIV/0!</v>
      </c>
      <c r="AE39" s="17">
        <f>SUM(AC39,Y39,U39)</f>
        <v>3</v>
      </c>
      <c r="AF39" s="18">
        <f>(AE39*100/AE42)</f>
        <v>3.2608695652173911</v>
      </c>
      <c r="AH39">
        <f t="shared" si="40"/>
        <v>0</v>
      </c>
      <c r="AI39">
        <f t="shared" si="40"/>
        <v>3</v>
      </c>
    </row>
    <row r="40" spans="1:35" ht="15.75" thickBot="1" x14ac:dyDescent="0.3">
      <c r="A40" s="81" t="s">
        <v>40</v>
      </c>
      <c r="B40" s="21">
        <f t="shared" si="41"/>
        <v>0</v>
      </c>
      <c r="C40" s="21">
        <f t="shared" si="42"/>
        <v>1</v>
      </c>
      <c r="D40" s="106">
        <f>SUM(B40:C40)</f>
        <v>1</v>
      </c>
      <c r="E40" s="18">
        <f>(D40*100/D42)</f>
        <v>1.0869565217391304</v>
      </c>
      <c r="F40" s="96">
        <v>0</v>
      </c>
      <c r="G40" s="96">
        <v>0</v>
      </c>
      <c r="H40" s="17">
        <f>SUM(F40:G40)</f>
        <v>0</v>
      </c>
      <c r="I40" s="18">
        <f>(H40*100/H42)</f>
        <v>0</v>
      </c>
      <c r="J40" s="96">
        <v>0</v>
      </c>
      <c r="K40" s="96">
        <v>0</v>
      </c>
      <c r="L40" s="17">
        <f>SUM(J40:K40)</f>
        <v>0</v>
      </c>
      <c r="M40" s="18">
        <f>(L40*100/L42)</f>
        <v>0</v>
      </c>
      <c r="N40" s="17">
        <f>SUM(L40,H40,D40)</f>
        <v>1</v>
      </c>
      <c r="O40" s="18">
        <f>(N40*100/N42)</f>
        <v>0.94339622641509435</v>
      </c>
      <c r="R40" s="25" t="s">
        <v>40</v>
      </c>
      <c r="S40" s="109">
        <v>0</v>
      </c>
      <c r="T40" s="109">
        <v>0</v>
      </c>
      <c r="U40" s="21">
        <f>SUM(S40:T40)</f>
        <v>0</v>
      </c>
      <c r="V40" s="18">
        <f>(U40*100/U42)</f>
        <v>0</v>
      </c>
      <c r="W40" s="16">
        <v>0</v>
      </c>
      <c r="X40" s="16">
        <v>1</v>
      </c>
      <c r="Y40" s="21">
        <f>SUM(W40:X40)</f>
        <v>1</v>
      </c>
      <c r="Z40" s="18">
        <f>(Y40*100/Y42)</f>
        <v>3.0303030303030303</v>
      </c>
      <c r="AA40" s="109">
        <v>0</v>
      </c>
      <c r="AB40" s="109">
        <v>0</v>
      </c>
      <c r="AC40" s="21">
        <f>SUM(AA40:AB40)</f>
        <v>0</v>
      </c>
      <c r="AD40" s="18" t="e">
        <f>(AC40*100/AC42)</f>
        <v>#DIV/0!</v>
      </c>
      <c r="AE40" s="17">
        <f>SUM(AC40,Y40,U40)</f>
        <v>1</v>
      </c>
      <c r="AF40" s="18">
        <f>(AE40*100/AE42)</f>
        <v>1.0869565217391304</v>
      </c>
      <c r="AH40">
        <f t="shared" si="40"/>
        <v>0</v>
      </c>
      <c r="AI40">
        <f t="shared" si="40"/>
        <v>1</v>
      </c>
    </row>
    <row r="41" spans="1:35" ht="15.75" thickBot="1" x14ac:dyDescent="0.3">
      <c r="A41" s="116" t="s">
        <v>18</v>
      </c>
      <c r="B41" s="46">
        <f>SUM(B36:B40)</f>
        <v>6</v>
      </c>
      <c r="C41" s="46">
        <f>SUM(C36:C40)</f>
        <v>11</v>
      </c>
      <c r="D41" s="117">
        <f>SUM(D36:D40)</f>
        <v>17</v>
      </c>
      <c r="E41" s="118">
        <f t="shared" ref="E41:O41" si="43">SUM(E36:E40)</f>
        <v>18.478260869565215</v>
      </c>
      <c r="F41" s="120">
        <f t="shared" si="43"/>
        <v>0</v>
      </c>
      <c r="G41" s="120">
        <f t="shared" si="43"/>
        <v>2</v>
      </c>
      <c r="H41" s="119">
        <f t="shared" si="43"/>
        <v>2</v>
      </c>
      <c r="I41" s="118">
        <f t="shared" si="43"/>
        <v>18.181818181818183</v>
      </c>
      <c r="J41" s="120">
        <f t="shared" si="43"/>
        <v>0</v>
      </c>
      <c r="K41" s="120">
        <f t="shared" si="43"/>
        <v>0</v>
      </c>
      <c r="L41" s="119">
        <f t="shared" si="43"/>
        <v>0</v>
      </c>
      <c r="M41" s="118">
        <f t="shared" si="43"/>
        <v>0</v>
      </c>
      <c r="N41" s="119">
        <f t="shared" si="43"/>
        <v>19</v>
      </c>
      <c r="O41" s="118">
        <f t="shared" si="43"/>
        <v>17.924528301886792</v>
      </c>
      <c r="R41" s="29" t="s">
        <v>18</v>
      </c>
      <c r="S41" s="121">
        <f t="shared" ref="S41:AF41" si="44">SUM(S36:S40)</f>
        <v>2</v>
      </c>
      <c r="T41" s="121">
        <f t="shared" si="44"/>
        <v>7</v>
      </c>
      <c r="U41" s="122">
        <f t="shared" si="44"/>
        <v>9</v>
      </c>
      <c r="V41" s="118">
        <f t="shared" si="44"/>
        <v>15.254237288135593</v>
      </c>
      <c r="W41" s="121">
        <f t="shared" si="44"/>
        <v>4</v>
      </c>
      <c r="X41" s="121">
        <f t="shared" si="44"/>
        <v>4</v>
      </c>
      <c r="Y41" s="122">
        <f t="shared" si="44"/>
        <v>8</v>
      </c>
      <c r="Z41" s="118">
        <f t="shared" si="44"/>
        <v>24.242424242424246</v>
      </c>
      <c r="AA41" s="121">
        <f t="shared" si="44"/>
        <v>0</v>
      </c>
      <c r="AB41" s="121">
        <f t="shared" si="44"/>
        <v>0</v>
      </c>
      <c r="AC41" s="122">
        <f t="shared" si="44"/>
        <v>0</v>
      </c>
      <c r="AD41" s="118" t="e">
        <f t="shared" si="44"/>
        <v>#DIV/0!</v>
      </c>
      <c r="AE41" s="63">
        <f t="shared" si="44"/>
        <v>17</v>
      </c>
      <c r="AF41" s="118">
        <f t="shared" si="44"/>
        <v>18.478260869565215</v>
      </c>
      <c r="AH41">
        <f>SUM(AH7:AH40)</f>
        <v>40</v>
      </c>
    </row>
    <row r="42" spans="1:35" ht="15.75" thickBot="1" x14ac:dyDescent="0.3">
      <c r="A42" s="123" t="s">
        <v>9</v>
      </c>
      <c r="B42" s="35">
        <f>SUM(B41,B34,B26,B13)</f>
        <v>40</v>
      </c>
      <c r="C42" s="35">
        <f>SUM(C41,C34,C26,C13)</f>
        <v>52</v>
      </c>
      <c r="D42" s="35">
        <f>SUM(D41,D34,D26,D13)</f>
        <v>92</v>
      </c>
      <c r="E42" s="54">
        <f t="shared" ref="E42:M42" si="45">SUM(E41,E34,E26,E13)</f>
        <v>99.999999999999986</v>
      </c>
      <c r="F42" s="30">
        <f t="shared" si="45"/>
        <v>4</v>
      </c>
      <c r="G42" s="30">
        <f t="shared" si="45"/>
        <v>7</v>
      </c>
      <c r="H42" s="53">
        <f t="shared" si="45"/>
        <v>11</v>
      </c>
      <c r="I42" s="54">
        <f t="shared" si="45"/>
        <v>100</v>
      </c>
      <c r="J42" s="30">
        <f t="shared" si="45"/>
        <v>1</v>
      </c>
      <c r="K42" s="30">
        <f t="shared" si="45"/>
        <v>2</v>
      </c>
      <c r="L42" s="53">
        <f t="shared" si="45"/>
        <v>3</v>
      </c>
      <c r="M42" s="54">
        <f t="shared" si="45"/>
        <v>100</v>
      </c>
      <c r="N42" s="53">
        <f>SUM(N41,N34,N26,N13)</f>
        <v>106</v>
      </c>
      <c r="O42" s="54">
        <f>SUM(O41,O34,O26,O13)</f>
        <v>100</v>
      </c>
      <c r="P42" s="113"/>
      <c r="Q42" s="113"/>
      <c r="R42" s="52" t="s">
        <v>9</v>
      </c>
      <c r="S42" s="53">
        <f t="shared" ref="S42:AF42" si="46">SUM(S41,S34,S26,S13)</f>
        <v>26</v>
      </c>
      <c r="T42" s="53">
        <f t="shared" si="46"/>
        <v>33</v>
      </c>
      <c r="U42" s="53">
        <f t="shared" si="46"/>
        <v>59</v>
      </c>
      <c r="V42" s="54">
        <f t="shared" si="46"/>
        <v>99.999999999999986</v>
      </c>
      <c r="W42" s="53">
        <f t="shared" si="46"/>
        <v>14</v>
      </c>
      <c r="X42" s="53">
        <f t="shared" si="46"/>
        <v>19</v>
      </c>
      <c r="Y42" s="53">
        <f t="shared" si="46"/>
        <v>33</v>
      </c>
      <c r="Z42" s="54">
        <f t="shared" si="46"/>
        <v>100.00000000000001</v>
      </c>
      <c r="AA42" s="53">
        <f t="shared" si="46"/>
        <v>0</v>
      </c>
      <c r="AB42" s="53">
        <f t="shared" si="46"/>
        <v>0</v>
      </c>
      <c r="AC42" s="53">
        <f t="shared" si="46"/>
        <v>0</v>
      </c>
      <c r="AD42" s="54" t="e">
        <f t="shared" si="46"/>
        <v>#DIV/0!</v>
      </c>
      <c r="AE42" s="53">
        <f t="shared" si="46"/>
        <v>92</v>
      </c>
      <c r="AF42" s="54">
        <f t="shared" si="46"/>
        <v>99.999999999999986</v>
      </c>
    </row>
  </sheetData>
  <mergeCells count="16">
    <mergeCell ref="AA4:AD4"/>
    <mergeCell ref="A2:O2"/>
    <mergeCell ref="R2:AF2"/>
    <mergeCell ref="A3:A5"/>
    <mergeCell ref="B3:M3"/>
    <mergeCell ref="N3:N5"/>
    <mergeCell ref="O3:O5"/>
    <mergeCell ref="R3:R5"/>
    <mergeCell ref="S3:AD3"/>
    <mergeCell ref="AE3:AE5"/>
    <mergeCell ref="AF3:AF5"/>
    <mergeCell ref="B4:E4"/>
    <mergeCell ref="F4:I4"/>
    <mergeCell ref="J4:M4"/>
    <mergeCell ref="S4:V4"/>
    <mergeCell ref="W4:Z4"/>
  </mergeCells>
  <pageMargins left="0.57999999999999996" right="0.27" top="0.97" bottom="0.75" header="0.3" footer="0.3"/>
  <pageSetup paperSize="9" orientation="portrait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42"/>
  <sheetViews>
    <sheetView topLeftCell="A5" workbookViewId="0">
      <selection activeCell="F34" sqref="F34"/>
    </sheetView>
  </sheetViews>
  <sheetFormatPr baseColWidth="10" defaultRowHeight="15" x14ac:dyDescent="0.25"/>
  <cols>
    <col min="1" max="1" width="22.140625" customWidth="1"/>
    <col min="2" max="5" width="7.28515625" customWidth="1"/>
    <col min="6" max="7" width="8.7109375" customWidth="1"/>
  </cols>
  <sheetData>
    <row r="2" spans="1:7" ht="33.75" customHeight="1" thickBot="1" x14ac:dyDescent="0.3">
      <c r="A2" s="320" t="s">
        <v>102</v>
      </c>
      <c r="B2" s="320"/>
      <c r="C2" s="320"/>
      <c r="D2" s="320"/>
      <c r="E2" s="320"/>
      <c r="F2" s="320"/>
      <c r="G2" s="320"/>
    </row>
    <row r="3" spans="1:7" x14ac:dyDescent="0.25">
      <c r="A3" s="280" t="s">
        <v>0</v>
      </c>
      <c r="B3" s="321" t="s">
        <v>62</v>
      </c>
      <c r="C3" s="322"/>
      <c r="D3" s="311" t="s">
        <v>90</v>
      </c>
      <c r="E3" s="325"/>
      <c r="F3" s="301" t="s">
        <v>91</v>
      </c>
      <c r="G3" s="304" t="s">
        <v>10</v>
      </c>
    </row>
    <row r="4" spans="1:7" ht="15.75" thickBot="1" x14ac:dyDescent="0.3">
      <c r="A4" s="281"/>
      <c r="B4" s="323"/>
      <c r="C4" s="324"/>
      <c r="D4" s="312"/>
      <c r="E4" s="326"/>
      <c r="F4" s="302"/>
      <c r="G4" s="305"/>
    </row>
    <row r="5" spans="1:7" ht="15.75" thickBot="1" x14ac:dyDescent="0.3">
      <c r="A5" s="282"/>
      <c r="B5" s="56" t="s">
        <v>46</v>
      </c>
      <c r="C5" s="56" t="s">
        <v>47</v>
      </c>
      <c r="D5" s="313"/>
      <c r="E5" s="269">
        <v>0.25</v>
      </c>
      <c r="F5" s="303"/>
      <c r="G5" s="306"/>
    </row>
    <row r="6" spans="1:7" ht="18.75" customHeight="1" x14ac:dyDescent="0.25">
      <c r="A6" s="8" t="s">
        <v>11</v>
      </c>
      <c r="B6" s="105"/>
      <c r="C6" s="105"/>
      <c r="D6" s="105"/>
      <c r="E6" s="105"/>
      <c r="F6" s="11"/>
      <c r="G6" s="10"/>
    </row>
    <row r="7" spans="1:7" x14ac:dyDescent="0.25">
      <c r="A7" s="16" t="s">
        <v>12</v>
      </c>
      <c r="B7" s="107">
        <v>4</v>
      </c>
      <c r="C7" s="107">
        <v>1</v>
      </c>
      <c r="D7" s="107">
        <f t="shared" ref="D7:D12" si="0">SUM(B7:C7)</f>
        <v>5</v>
      </c>
      <c r="E7" s="107">
        <f>D7</f>
        <v>5</v>
      </c>
      <c r="F7" s="24">
        <f t="shared" ref="F7:F12" si="1">SUM(E7:E7)</f>
        <v>5</v>
      </c>
      <c r="G7" s="18">
        <f>(F7*100/F42)</f>
        <v>7.2463768115942031</v>
      </c>
    </row>
    <row r="8" spans="1:7" x14ac:dyDescent="0.25">
      <c r="A8" s="16" t="s">
        <v>13</v>
      </c>
      <c r="B8" s="107">
        <v>0</v>
      </c>
      <c r="C8" s="107">
        <v>3</v>
      </c>
      <c r="D8" s="107">
        <f t="shared" si="0"/>
        <v>3</v>
      </c>
      <c r="E8" s="107">
        <f t="shared" ref="E8:E12" si="2">D8</f>
        <v>3</v>
      </c>
      <c r="F8" s="24">
        <f t="shared" si="1"/>
        <v>3</v>
      </c>
      <c r="G8" s="18">
        <f>(F8*100/F42)</f>
        <v>4.3478260869565215</v>
      </c>
    </row>
    <row r="9" spans="1:7" x14ac:dyDescent="0.25">
      <c r="A9" s="16" t="s">
        <v>14</v>
      </c>
      <c r="B9" s="107">
        <v>0</v>
      </c>
      <c r="C9" s="107">
        <v>5</v>
      </c>
      <c r="D9" s="107">
        <f t="shared" si="0"/>
        <v>5</v>
      </c>
      <c r="E9" s="107">
        <f t="shared" si="2"/>
        <v>5</v>
      </c>
      <c r="F9" s="24">
        <f t="shared" si="1"/>
        <v>5</v>
      </c>
      <c r="G9" s="18">
        <f>(F9*100/F42)</f>
        <v>7.2463768115942031</v>
      </c>
    </row>
    <row r="10" spans="1:7" x14ac:dyDescent="0.25">
      <c r="A10" s="16" t="s">
        <v>15</v>
      </c>
      <c r="B10" s="107">
        <v>0</v>
      </c>
      <c r="C10" s="107">
        <v>5</v>
      </c>
      <c r="D10" s="107">
        <f t="shared" si="0"/>
        <v>5</v>
      </c>
      <c r="E10" s="107">
        <f t="shared" si="2"/>
        <v>5</v>
      </c>
      <c r="F10" s="24">
        <f t="shared" si="1"/>
        <v>5</v>
      </c>
      <c r="G10" s="18">
        <f>(F10*100/F42)</f>
        <v>7.2463768115942031</v>
      </c>
    </row>
    <row r="11" spans="1:7" x14ac:dyDescent="0.25">
      <c r="A11" s="16" t="s">
        <v>16</v>
      </c>
      <c r="B11" s="107">
        <v>0</v>
      </c>
      <c r="C11" s="107">
        <v>2</v>
      </c>
      <c r="D11" s="107">
        <f t="shared" si="0"/>
        <v>2</v>
      </c>
      <c r="E11" s="107">
        <f t="shared" si="2"/>
        <v>2</v>
      </c>
      <c r="F11" s="24">
        <f t="shared" si="1"/>
        <v>2</v>
      </c>
      <c r="G11" s="18">
        <f>(F11*100/F42)</f>
        <v>2.8985507246376812</v>
      </c>
    </row>
    <row r="12" spans="1:7" ht="15.75" thickBot="1" x14ac:dyDescent="0.3">
      <c r="A12" s="25" t="s">
        <v>17</v>
      </c>
      <c r="B12" s="107">
        <v>1</v>
      </c>
      <c r="C12" s="107">
        <v>0</v>
      </c>
      <c r="D12" s="107">
        <f t="shared" si="0"/>
        <v>1</v>
      </c>
      <c r="E12" s="107">
        <f t="shared" si="2"/>
        <v>1</v>
      </c>
      <c r="F12" s="24">
        <f t="shared" si="1"/>
        <v>1</v>
      </c>
      <c r="G12" s="18">
        <f>(F12*100/F42)</f>
        <v>1.4492753623188406</v>
      </c>
    </row>
    <row r="13" spans="1:7" ht="15.75" thickBot="1" x14ac:dyDescent="0.3">
      <c r="A13" s="29" t="s">
        <v>18</v>
      </c>
      <c r="B13" s="29">
        <f t="shared" ref="B13:F13" si="3">SUM(B7:B12)</f>
        <v>5</v>
      </c>
      <c r="C13" s="29">
        <f t="shared" si="3"/>
        <v>16</v>
      </c>
      <c r="D13" s="29">
        <f>SUM(D7:D12)</f>
        <v>21</v>
      </c>
      <c r="E13" s="29">
        <f t="shared" si="3"/>
        <v>21</v>
      </c>
      <c r="F13" s="61">
        <f t="shared" si="3"/>
        <v>21</v>
      </c>
      <c r="G13" s="62">
        <f>SUM(G7:G12)</f>
        <v>30.434782608695652</v>
      </c>
    </row>
    <row r="14" spans="1:7" ht="18.75" customHeight="1" x14ac:dyDescent="0.25">
      <c r="A14" s="39" t="s">
        <v>19</v>
      </c>
      <c r="B14" s="65"/>
      <c r="C14" s="65"/>
      <c r="D14" s="65"/>
      <c r="E14" s="65"/>
      <c r="F14" s="15"/>
      <c r="G14" s="15"/>
    </row>
    <row r="15" spans="1:7" x14ac:dyDescent="0.25">
      <c r="A15" s="16" t="s">
        <v>20</v>
      </c>
      <c r="B15" s="16">
        <v>0</v>
      </c>
      <c r="C15" s="16">
        <v>2</v>
      </c>
      <c r="D15" s="16">
        <f>SUM(B15:C15)</f>
        <v>2</v>
      </c>
      <c r="E15" s="16">
        <f>D15</f>
        <v>2</v>
      </c>
      <c r="F15" s="21">
        <f t="shared" ref="F15:F25" si="4">SUM(E15:E15)</f>
        <v>2</v>
      </c>
      <c r="G15" s="18">
        <f>(F15*100/F42)</f>
        <v>2.8985507246376812</v>
      </c>
    </row>
    <row r="16" spans="1:7" x14ac:dyDescent="0.25">
      <c r="A16" s="16" t="s">
        <v>21</v>
      </c>
      <c r="B16" s="16">
        <v>0</v>
      </c>
      <c r="C16" s="16">
        <v>0</v>
      </c>
      <c r="D16" s="16">
        <f t="shared" ref="D16:D25" si="5">SUM(B16:C16)</f>
        <v>0</v>
      </c>
      <c r="E16" s="16">
        <f t="shared" ref="E16:E25" si="6">D16</f>
        <v>0</v>
      </c>
      <c r="F16" s="21">
        <f t="shared" si="4"/>
        <v>0</v>
      </c>
      <c r="G16" s="18">
        <f>(F16*100/F42)</f>
        <v>0</v>
      </c>
    </row>
    <row r="17" spans="1:7" x14ac:dyDescent="0.25">
      <c r="A17" s="16" t="s">
        <v>22</v>
      </c>
      <c r="B17" s="16">
        <v>2</v>
      </c>
      <c r="C17" s="16">
        <v>0</v>
      </c>
      <c r="D17" s="16">
        <f t="shared" si="5"/>
        <v>2</v>
      </c>
      <c r="E17" s="16">
        <f t="shared" si="6"/>
        <v>2</v>
      </c>
      <c r="F17" s="21">
        <f t="shared" si="4"/>
        <v>2</v>
      </c>
      <c r="G17" s="18">
        <f>(F17*100/F42)</f>
        <v>2.8985507246376812</v>
      </c>
    </row>
    <row r="18" spans="1:7" x14ac:dyDescent="0.25">
      <c r="A18" s="16" t="s">
        <v>23</v>
      </c>
      <c r="B18" s="16">
        <v>0</v>
      </c>
      <c r="C18" s="16">
        <v>0</v>
      </c>
      <c r="D18" s="16">
        <f t="shared" si="5"/>
        <v>0</v>
      </c>
      <c r="E18" s="16">
        <f t="shared" si="6"/>
        <v>0</v>
      </c>
      <c r="F18" s="21">
        <f t="shared" si="4"/>
        <v>0</v>
      </c>
      <c r="G18" s="18">
        <f>(F18*100/F42)</f>
        <v>0</v>
      </c>
    </row>
    <row r="19" spans="1:7" x14ac:dyDescent="0.25">
      <c r="A19" s="16" t="s">
        <v>24</v>
      </c>
      <c r="B19" s="16">
        <v>2</v>
      </c>
      <c r="C19" s="16">
        <v>3</v>
      </c>
      <c r="D19" s="16">
        <f t="shared" si="5"/>
        <v>5</v>
      </c>
      <c r="E19" s="16">
        <f t="shared" si="6"/>
        <v>5</v>
      </c>
      <c r="F19" s="21">
        <f t="shared" si="4"/>
        <v>5</v>
      </c>
      <c r="G19" s="18">
        <f>(F19*100/F42)</f>
        <v>7.2463768115942031</v>
      </c>
    </row>
    <row r="20" spans="1:7" x14ac:dyDescent="0.25">
      <c r="A20" s="16" t="s">
        <v>83</v>
      </c>
      <c r="B20" s="16">
        <v>0</v>
      </c>
      <c r="C20" s="16">
        <v>0</v>
      </c>
      <c r="D20" s="16">
        <f t="shared" si="5"/>
        <v>0</v>
      </c>
      <c r="E20" s="16">
        <f t="shared" si="6"/>
        <v>0</v>
      </c>
      <c r="F20" s="21">
        <f t="shared" si="4"/>
        <v>0</v>
      </c>
      <c r="G20" s="18">
        <f>(F20*100/F42)</f>
        <v>0</v>
      </c>
    </row>
    <row r="21" spans="1:7" x14ac:dyDescent="0.25">
      <c r="A21" s="16" t="s">
        <v>85</v>
      </c>
      <c r="B21" s="16">
        <v>1</v>
      </c>
      <c r="C21" s="16">
        <v>0</v>
      </c>
      <c r="D21" s="16">
        <f t="shared" si="5"/>
        <v>1</v>
      </c>
      <c r="E21" s="16">
        <f t="shared" si="6"/>
        <v>1</v>
      </c>
      <c r="F21" s="21">
        <f t="shared" si="4"/>
        <v>1</v>
      </c>
      <c r="G21" s="18">
        <f>(F21*100/F42)</f>
        <v>1.4492753623188406</v>
      </c>
    </row>
    <row r="22" spans="1:7" x14ac:dyDescent="0.25">
      <c r="A22" s="16" t="s">
        <v>25</v>
      </c>
      <c r="B22" s="16">
        <v>0</v>
      </c>
      <c r="C22" s="16">
        <v>1</v>
      </c>
      <c r="D22" s="16">
        <f t="shared" si="5"/>
        <v>1</v>
      </c>
      <c r="E22" s="16">
        <f t="shared" si="6"/>
        <v>1</v>
      </c>
      <c r="F22" s="21">
        <f t="shared" si="4"/>
        <v>1</v>
      </c>
      <c r="G22" s="18">
        <f>(F22*100/F42)</f>
        <v>1.4492753623188406</v>
      </c>
    </row>
    <row r="23" spans="1:7" x14ac:dyDescent="0.25">
      <c r="A23" s="16" t="s">
        <v>26</v>
      </c>
      <c r="B23" s="16">
        <v>0</v>
      </c>
      <c r="C23" s="16">
        <v>4</v>
      </c>
      <c r="D23" s="16">
        <f t="shared" si="5"/>
        <v>4</v>
      </c>
      <c r="E23" s="16">
        <f t="shared" si="6"/>
        <v>4</v>
      </c>
      <c r="F23" s="21">
        <f t="shared" si="4"/>
        <v>4</v>
      </c>
      <c r="G23" s="18">
        <f>(F23*100/F42)</f>
        <v>5.7971014492753623</v>
      </c>
    </row>
    <row r="24" spans="1:7" x14ac:dyDescent="0.25">
      <c r="A24" s="16" t="s">
        <v>27</v>
      </c>
      <c r="B24" s="16">
        <v>1</v>
      </c>
      <c r="C24" s="16">
        <v>0</v>
      </c>
      <c r="D24" s="16">
        <f t="shared" si="5"/>
        <v>1</v>
      </c>
      <c r="E24" s="16">
        <f t="shared" si="6"/>
        <v>1</v>
      </c>
      <c r="F24" s="21">
        <f t="shared" si="4"/>
        <v>1</v>
      </c>
      <c r="G24" s="18">
        <f>(F24*100/F42)</f>
        <v>1.4492753623188406</v>
      </c>
    </row>
    <row r="25" spans="1:7" ht="15.75" thickBot="1" x14ac:dyDescent="0.3">
      <c r="A25" s="25" t="s">
        <v>28</v>
      </c>
      <c r="B25" s="16">
        <v>1</v>
      </c>
      <c r="C25" s="16">
        <v>0</v>
      </c>
      <c r="D25" s="16">
        <f t="shared" si="5"/>
        <v>1</v>
      </c>
      <c r="E25" s="16">
        <f t="shared" si="6"/>
        <v>1</v>
      </c>
      <c r="F25" s="21">
        <f t="shared" si="4"/>
        <v>1</v>
      </c>
      <c r="G25" s="18">
        <f>(F25*100/F42)</f>
        <v>1.4492753623188406</v>
      </c>
    </row>
    <row r="26" spans="1:7" ht="15.75" thickBot="1" x14ac:dyDescent="0.3">
      <c r="A26" s="29" t="s">
        <v>18</v>
      </c>
      <c r="B26" s="29">
        <f t="shared" ref="B26:G26" si="7">SUM(B15:B25)</f>
        <v>7</v>
      </c>
      <c r="C26" s="29">
        <f t="shared" si="7"/>
        <v>10</v>
      </c>
      <c r="D26" s="29">
        <f t="shared" si="7"/>
        <v>17</v>
      </c>
      <c r="E26" s="29">
        <f t="shared" si="7"/>
        <v>17</v>
      </c>
      <c r="F26" s="61">
        <f t="shared" si="7"/>
        <v>17</v>
      </c>
      <c r="G26" s="62">
        <f t="shared" si="7"/>
        <v>24.637681159420289</v>
      </c>
    </row>
    <row r="27" spans="1:7" ht="18.75" customHeight="1" x14ac:dyDescent="0.25">
      <c r="A27" s="39" t="s">
        <v>29</v>
      </c>
      <c r="B27" s="65"/>
      <c r="C27" s="65"/>
      <c r="D27" s="65"/>
      <c r="E27" s="65"/>
      <c r="F27" s="46"/>
      <c r="G27" s="15"/>
    </row>
    <row r="28" spans="1:7" x14ac:dyDescent="0.25">
      <c r="A28" s="16" t="s">
        <v>30</v>
      </c>
      <c r="B28" s="16">
        <v>1</v>
      </c>
      <c r="C28" s="16">
        <v>2</v>
      </c>
      <c r="D28" s="16">
        <f t="shared" ref="D28:D33" si="8">SUM(B28:C28)</f>
        <v>3</v>
      </c>
      <c r="E28" s="16">
        <f>D28</f>
        <v>3</v>
      </c>
      <c r="F28" s="21">
        <f t="shared" ref="F28:F33" si="9">SUM(E28:E28)</f>
        <v>3</v>
      </c>
      <c r="G28" s="18">
        <f>(F28*100/F42)</f>
        <v>4.3478260869565215</v>
      </c>
    </row>
    <row r="29" spans="1:7" x14ac:dyDescent="0.25">
      <c r="A29" s="16" t="s">
        <v>31</v>
      </c>
      <c r="B29" s="16">
        <v>0</v>
      </c>
      <c r="C29" s="16">
        <v>3</v>
      </c>
      <c r="D29" s="16">
        <f t="shared" si="8"/>
        <v>3</v>
      </c>
      <c r="E29" s="16">
        <f t="shared" ref="E29:E33" si="10">D29</f>
        <v>3</v>
      </c>
      <c r="F29" s="21">
        <f t="shared" si="9"/>
        <v>3</v>
      </c>
      <c r="G29" s="18">
        <f>(F29*100/F42)</f>
        <v>4.3478260869565215</v>
      </c>
    </row>
    <row r="30" spans="1:7" x14ac:dyDescent="0.25">
      <c r="A30" s="16" t="s">
        <v>32</v>
      </c>
      <c r="B30" s="16">
        <v>0</v>
      </c>
      <c r="C30" s="16">
        <v>2</v>
      </c>
      <c r="D30" s="16">
        <f t="shared" si="8"/>
        <v>2</v>
      </c>
      <c r="E30" s="16">
        <f t="shared" si="10"/>
        <v>2</v>
      </c>
      <c r="F30" s="21">
        <f t="shared" si="9"/>
        <v>2</v>
      </c>
      <c r="G30" s="18">
        <f>(F30*100/F42)</f>
        <v>2.8985507246376812</v>
      </c>
    </row>
    <row r="31" spans="1:7" x14ac:dyDescent="0.25">
      <c r="A31" s="16" t="s">
        <v>33</v>
      </c>
      <c r="B31" s="16">
        <v>0</v>
      </c>
      <c r="C31" s="16">
        <v>0</v>
      </c>
      <c r="D31" s="16">
        <f t="shared" si="8"/>
        <v>0</v>
      </c>
      <c r="E31" s="16">
        <f t="shared" si="10"/>
        <v>0</v>
      </c>
      <c r="F31" s="21">
        <f t="shared" si="9"/>
        <v>0</v>
      </c>
      <c r="G31" s="18">
        <f>(F31*100/F42)</f>
        <v>0</v>
      </c>
    </row>
    <row r="32" spans="1:7" x14ac:dyDescent="0.25">
      <c r="A32" s="16" t="s">
        <v>34</v>
      </c>
      <c r="B32" s="16">
        <v>0</v>
      </c>
      <c r="C32" s="16">
        <v>0</v>
      </c>
      <c r="D32" s="16">
        <f t="shared" si="8"/>
        <v>0</v>
      </c>
      <c r="E32" s="16">
        <f t="shared" si="10"/>
        <v>0</v>
      </c>
      <c r="F32" s="21">
        <f t="shared" si="9"/>
        <v>0</v>
      </c>
      <c r="G32" s="18">
        <f>(F32*100/F42)</f>
        <v>0</v>
      </c>
    </row>
    <row r="33" spans="1:7" ht="15.75" thickBot="1" x14ac:dyDescent="0.3">
      <c r="A33" s="16" t="s">
        <v>35</v>
      </c>
      <c r="B33" s="16">
        <v>0</v>
      </c>
      <c r="C33" s="16">
        <v>4</v>
      </c>
      <c r="D33" s="16">
        <f t="shared" si="8"/>
        <v>4</v>
      </c>
      <c r="E33" s="16">
        <f t="shared" si="10"/>
        <v>4</v>
      </c>
      <c r="F33" s="21">
        <f t="shared" si="9"/>
        <v>4</v>
      </c>
      <c r="G33" s="18">
        <f>(F33*100/F42)</f>
        <v>5.7971014492753623</v>
      </c>
    </row>
    <row r="34" spans="1:7" ht="15.75" thickBot="1" x14ac:dyDescent="0.3">
      <c r="A34" s="29" t="s">
        <v>18</v>
      </c>
      <c r="B34" s="29">
        <f t="shared" ref="B34:G34" si="11">SUM(B28:B33)</f>
        <v>1</v>
      </c>
      <c r="C34" s="29">
        <f t="shared" si="11"/>
        <v>11</v>
      </c>
      <c r="D34" s="29">
        <f t="shared" si="11"/>
        <v>12</v>
      </c>
      <c r="E34" s="29">
        <f t="shared" si="11"/>
        <v>12</v>
      </c>
      <c r="F34" s="61">
        <f t="shared" si="11"/>
        <v>12</v>
      </c>
      <c r="G34" s="62">
        <f t="shared" si="11"/>
        <v>17.391304347826086</v>
      </c>
    </row>
    <row r="35" spans="1:7" ht="18.75" customHeight="1" x14ac:dyDescent="0.25">
      <c r="A35" s="8" t="s">
        <v>36</v>
      </c>
      <c r="B35" s="65"/>
      <c r="C35" s="65"/>
      <c r="D35" s="65"/>
      <c r="E35" s="65"/>
      <c r="F35" s="46"/>
      <c r="G35" s="15"/>
    </row>
    <row r="36" spans="1:7" x14ac:dyDescent="0.25">
      <c r="A36" s="16" t="s">
        <v>37</v>
      </c>
      <c r="B36" s="16">
        <v>4</v>
      </c>
      <c r="C36" s="16">
        <v>4</v>
      </c>
      <c r="D36" s="16">
        <f>SUM(B36:C36)</f>
        <v>8</v>
      </c>
      <c r="E36" s="16">
        <f>D36</f>
        <v>8</v>
      </c>
      <c r="F36" s="21">
        <f>SUM(E36:E36)</f>
        <v>8</v>
      </c>
      <c r="G36" s="18">
        <f>(F36*100/F42)</f>
        <v>11.594202898550725</v>
      </c>
    </row>
    <row r="37" spans="1:7" x14ac:dyDescent="0.25">
      <c r="A37" s="107" t="s">
        <v>92</v>
      </c>
      <c r="B37" s="16">
        <v>0</v>
      </c>
      <c r="C37" s="16">
        <v>0</v>
      </c>
      <c r="D37" s="16">
        <f>SUM(B37:C37)</f>
        <v>0</v>
      </c>
      <c r="E37" s="16"/>
      <c r="F37" s="21">
        <f>SUM(E37:E37)</f>
        <v>0</v>
      </c>
      <c r="G37" s="18">
        <f>(F37*100/F42)</f>
        <v>0</v>
      </c>
    </row>
    <row r="38" spans="1:7" x14ac:dyDescent="0.25">
      <c r="A38" s="16" t="s">
        <v>38</v>
      </c>
      <c r="B38" s="16">
        <v>2</v>
      </c>
      <c r="C38" s="16">
        <v>2</v>
      </c>
      <c r="D38" s="16">
        <f>SUM(B38:C38)</f>
        <v>4</v>
      </c>
      <c r="E38" s="16">
        <f t="shared" ref="E38:E40" si="12">D38</f>
        <v>4</v>
      </c>
      <c r="F38" s="21">
        <f>SUM(E38:E38)</f>
        <v>4</v>
      </c>
      <c r="G38" s="18">
        <f>(F38*100/F42)</f>
        <v>5.7971014492753623</v>
      </c>
    </row>
    <row r="39" spans="1:7" x14ac:dyDescent="0.25">
      <c r="A39" s="16" t="s">
        <v>39</v>
      </c>
      <c r="B39" s="16">
        <v>1</v>
      </c>
      <c r="C39" s="16">
        <v>1</v>
      </c>
      <c r="D39" s="16">
        <f>SUM(B39:C39)</f>
        <v>2</v>
      </c>
      <c r="E39" s="16">
        <f t="shared" si="12"/>
        <v>2</v>
      </c>
      <c r="F39" s="21">
        <f>SUM(E39:E39)</f>
        <v>2</v>
      </c>
      <c r="G39" s="18">
        <f>(F39*100/F42)</f>
        <v>2.8985507246376812</v>
      </c>
    </row>
    <row r="40" spans="1:7" ht="15.75" thickBot="1" x14ac:dyDescent="0.3">
      <c r="A40" s="25" t="s">
        <v>40</v>
      </c>
      <c r="B40" s="16">
        <v>1</v>
      </c>
      <c r="C40" s="16">
        <v>4</v>
      </c>
      <c r="D40" s="16">
        <f>SUM(B40:C40)</f>
        <v>5</v>
      </c>
      <c r="E40" s="16">
        <f t="shared" si="12"/>
        <v>5</v>
      </c>
      <c r="F40" s="21">
        <f>SUM(E40:E40)</f>
        <v>5</v>
      </c>
      <c r="G40" s="18">
        <f>(F40*100/F42)</f>
        <v>7.2463768115942031</v>
      </c>
    </row>
    <row r="41" spans="1:7" ht="15.75" thickBot="1" x14ac:dyDescent="0.3">
      <c r="A41" s="29" t="s">
        <v>18</v>
      </c>
      <c r="B41" s="121">
        <f t="shared" ref="B41:G41" si="13">SUM(B36:B40)</f>
        <v>8</v>
      </c>
      <c r="C41" s="121">
        <f t="shared" si="13"/>
        <v>11</v>
      </c>
      <c r="D41" s="121">
        <f t="shared" si="13"/>
        <v>19</v>
      </c>
      <c r="E41" s="121">
        <f t="shared" si="13"/>
        <v>19</v>
      </c>
      <c r="F41" s="122">
        <f t="shared" si="13"/>
        <v>19</v>
      </c>
      <c r="G41" s="118">
        <f t="shared" si="13"/>
        <v>27.536231884057969</v>
      </c>
    </row>
    <row r="42" spans="1:7" ht="15.75" thickBot="1" x14ac:dyDescent="0.3">
      <c r="A42" s="52" t="s">
        <v>9</v>
      </c>
      <c r="B42" s="53">
        <f t="shared" ref="B42:G42" si="14">SUM(B41,B34,B26,B13)</f>
        <v>21</v>
      </c>
      <c r="C42" s="53">
        <f t="shared" si="14"/>
        <v>48</v>
      </c>
      <c r="D42" s="53">
        <f t="shared" si="14"/>
        <v>69</v>
      </c>
      <c r="E42" s="53">
        <f t="shared" si="14"/>
        <v>69</v>
      </c>
      <c r="F42" s="53">
        <f t="shared" si="14"/>
        <v>69</v>
      </c>
      <c r="G42" s="54">
        <f t="shared" si="14"/>
        <v>100</v>
      </c>
    </row>
  </sheetData>
  <mergeCells count="7">
    <mergeCell ref="A2:G2"/>
    <mergeCell ref="A3:A5"/>
    <mergeCell ref="B3:C4"/>
    <mergeCell ref="E3:E4"/>
    <mergeCell ref="F3:F5"/>
    <mergeCell ref="G3:G5"/>
    <mergeCell ref="D3:D5"/>
  </mergeCells>
  <pageMargins left="1.25" right="0.7" top="1.24" bottom="0.75" header="0.3" footer="0.3"/>
  <pageSetup paperSize="9" orientation="portrait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BQ42"/>
  <sheetViews>
    <sheetView workbookViewId="0">
      <pane xSplit="1" ySplit="5" topLeftCell="AY24" activePane="bottomRight" state="frozen"/>
      <selection pane="topRight" activeCell="B1" sqref="B1"/>
      <selection pane="bottomLeft" activeCell="A6" sqref="A6"/>
      <selection pane="bottomRight" activeCell="BJ43" sqref="BJ43"/>
    </sheetView>
  </sheetViews>
  <sheetFormatPr baseColWidth="10" defaultRowHeight="15" x14ac:dyDescent="0.25"/>
  <cols>
    <col min="1" max="1" width="15.42578125" customWidth="1"/>
    <col min="2" max="3" width="4.7109375" style="263" customWidth="1"/>
    <col min="4" max="4" width="5.7109375" style="263" customWidth="1"/>
    <col min="5" max="13" width="4.7109375" style="263" customWidth="1"/>
    <col min="14" max="15" width="6.140625" customWidth="1"/>
    <col min="17" max="17" width="15.5703125" customWidth="1"/>
    <col min="18" max="28" width="4.7109375" customWidth="1"/>
    <col min="29" max="30" width="6.85546875" customWidth="1"/>
    <col min="32" max="32" width="16.7109375" customWidth="1"/>
    <col min="33" max="34" width="9.85546875" customWidth="1"/>
    <col min="35" max="36" width="10.7109375" customWidth="1"/>
    <col min="44" max="44" width="13.140625" customWidth="1"/>
    <col min="45" max="50" width="4.7109375" customWidth="1"/>
    <col min="51" max="52" width="10.7109375" customWidth="1"/>
    <col min="54" max="54" width="16.28515625" customWidth="1"/>
    <col min="55" max="65" width="4.7109375" customWidth="1"/>
    <col min="66" max="66" width="5.85546875" customWidth="1"/>
    <col min="67" max="67" width="6" customWidth="1"/>
  </cols>
  <sheetData>
    <row r="2" spans="1:69" ht="35.25" customHeight="1" thickBot="1" x14ac:dyDescent="0.3">
      <c r="A2" s="320" t="s">
        <v>103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Q2" s="331" t="s">
        <v>104</v>
      </c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F2" s="320" t="s">
        <v>105</v>
      </c>
      <c r="AG2" s="320"/>
      <c r="AH2" s="320"/>
      <c r="AI2" s="320"/>
      <c r="AJ2" s="320"/>
      <c r="AR2" s="320" t="s">
        <v>106</v>
      </c>
      <c r="AS2" s="320"/>
      <c r="AT2" s="320"/>
      <c r="AU2" s="320"/>
      <c r="AV2" s="320"/>
      <c r="AW2" s="320"/>
      <c r="AX2" s="320"/>
      <c r="AY2" s="320"/>
      <c r="AZ2" s="320"/>
      <c r="BB2" s="331" t="s">
        <v>107</v>
      </c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</row>
    <row r="3" spans="1:69" x14ac:dyDescent="0.25">
      <c r="A3" s="280" t="s">
        <v>0</v>
      </c>
      <c r="B3" s="321" t="s">
        <v>62</v>
      </c>
      <c r="C3" s="322"/>
      <c r="D3" s="311" t="s">
        <v>90</v>
      </c>
      <c r="E3" s="321" t="s">
        <v>64</v>
      </c>
      <c r="F3" s="330"/>
      <c r="G3" s="330"/>
      <c r="H3" s="330"/>
      <c r="I3" s="330"/>
      <c r="J3" s="330"/>
      <c r="K3" s="330"/>
      <c r="L3" s="330"/>
      <c r="M3" s="322"/>
      <c r="N3" s="332" t="s">
        <v>9</v>
      </c>
      <c r="O3" s="304" t="s">
        <v>10</v>
      </c>
      <c r="Q3" s="280" t="s">
        <v>0</v>
      </c>
      <c r="R3" s="321" t="s">
        <v>62</v>
      </c>
      <c r="S3" s="322"/>
      <c r="T3" s="321" t="s">
        <v>64</v>
      </c>
      <c r="U3" s="330"/>
      <c r="V3" s="330"/>
      <c r="W3" s="330"/>
      <c r="X3" s="330"/>
      <c r="Y3" s="330"/>
      <c r="Z3" s="330"/>
      <c r="AA3" s="330"/>
      <c r="AB3" s="322"/>
      <c r="AC3" s="332" t="s">
        <v>9</v>
      </c>
      <c r="AD3" s="304" t="s">
        <v>10</v>
      </c>
      <c r="AF3" s="280" t="s">
        <v>0</v>
      </c>
      <c r="AG3" s="321" t="s">
        <v>62</v>
      </c>
      <c r="AH3" s="322"/>
      <c r="AI3" s="332" t="s">
        <v>9</v>
      </c>
      <c r="AJ3" s="304" t="s">
        <v>10</v>
      </c>
      <c r="AL3" s="335" t="s">
        <v>0</v>
      </c>
      <c r="AM3" s="338" t="s">
        <v>93</v>
      </c>
      <c r="AN3" s="338" t="s">
        <v>94</v>
      </c>
      <c r="AO3" s="338" t="s">
        <v>95</v>
      </c>
      <c r="AP3" s="327" t="s">
        <v>43</v>
      </c>
      <c r="AR3" s="280" t="s">
        <v>0</v>
      </c>
      <c r="AS3" s="321" t="s">
        <v>62</v>
      </c>
      <c r="AT3" s="322"/>
      <c r="AU3" s="330"/>
      <c r="AV3" s="330"/>
      <c r="AW3" s="330"/>
      <c r="AX3" s="330"/>
      <c r="AY3" s="332" t="s">
        <v>9</v>
      </c>
      <c r="AZ3" s="304" t="s">
        <v>10</v>
      </c>
      <c r="BB3" s="280" t="s">
        <v>0</v>
      </c>
      <c r="BC3" s="321" t="s">
        <v>62</v>
      </c>
      <c r="BD3" s="322"/>
      <c r="BE3" s="321" t="s">
        <v>64</v>
      </c>
      <c r="BF3" s="330"/>
      <c r="BG3" s="330"/>
      <c r="BH3" s="330"/>
      <c r="BI3" s="330"/>
      <c r="BJ3" s="330"/>
      <c r="BK3" s="330"/>
      <c r="BL3" s="330"/>
      <c r="BM3" s="322"/>
      <c r="BN3" s="332" t="s">
        <v>9</v>
      </c>
      <c r="BO3" s="304" t="s">
        <v>10</v>
      </c>
      <c r="BQ3" s="341" t="s">
        <v>43</v>
      </c>
    </row>
    <row r="4" spans="1:69" ht="15.75" thickBot="1" x14ac:dyDescent="0.3">
      <c r="A4" s="281"/>
      <c r="B4" s="323"/>
      <c r="C4" s="324"/>
      <c r="D4" s="312"/>
      <c r="E4" s="323"/>
      <c r="F4" s="331"/>
      <c r="G4" s="331"/>
      <c r="H4" s="331"/>
      <c r="I4" s="331"/>
      <c r="J4" s="331"/>
      <c r="K4" s="331"/>
      <c r="L4" s="331"/>
      <c r="M4" s="324"/>
      <c r="N4" s="333"/>
      <c r="O4" s="305"/>
      <c r="Q4" s="281"/>
      <c r="R4" s="323"/>
      <c r="S4" s="324"/>
      <c r="T4" s="323"/>
      <c r="U4" s="331"/>
      <c r="V4" s="331"/>
      <c r="W4" s="331"/>
      <c r="X4" s="331"/>
      <c r="Y4" s="331"/>
      <c r="Z4" s="331"/>
      <c r="AA4" s="331"/>
      <c r="AB4" s="324"/>
      <c r="AC4" s="333"/>
      <c r="AD4" s="305"/>
      <c r="AF4" s="281"/>
      <c r="AG4" s="323"/>
      <c r="AH4" s="324"/>
      <c r="AI4" s="333"/>
      <c r="AJ4" s="305"/>
      <c r="AL4" s="336"/>
      <c r="AM4" s="339"/>
      <c r="AN4" s="339"/>
      <c r="AO4" s="339"/>
      <c r="AP4" s="328"/>
      <c r="AR4" s="281"/>
      <c r="AS4" s="323"/>
      <c r="AT4" s="324"/>
      <c r="AU4" s="331"/>
      <c r="AV4" s="331"/>
      <c r="AW4" s="331"/>
      <c r="AX4" s="331"/>
      <c r="AY4" s="333"/>
      <c r="AZ4" s="305"/>
      <c r="BB4" s="281"/>
      <c r="BC4" s="323"/>
      <c r="BD4" s="324"/>
      <c r="BE4" s="323"/>
      <c r="BF4" s="331"/>
      <c r="BG4" s="331"/>
      <c r="BH4" s="331"/>
      <c r="BI4" s="331"/>
      <c r="BJ4" s="331"/>
      <c r="BK4" s="331"/>
      <c r="BL4" s="331"/>
      <c r="BM4" s="324"/>
      <c r="BN4" s="333"/>
      <c r="BO4" s="305"/>
      <c r="BQ4" s="341"/>
    </row>
    <row r="5" spans="1:69" ht="15.75" thickBot="1" x14ac:dyDescent="0.3">
      <c r="A5" s="282"/>
      <c r="B5" s="259" t="s">
        <v>46</v>
      </c>
      <c r="C5" s="259" t="s">
        <v>47</v>
      </c>
      <c r="D5" s="313"/>
      <c r="E5" s="269">
        <v>0.2</v>
      </c>
      <c r="F5" s="269">
        <v>0.25</v>
      </c>
      <c r="G5" s="269">
        <v>0.3</v>
      </c>
      <c r="H5" s="269">
        <v>0.35</v>
      </c>
      <c r="I5" s="269">
        <v>0.4</v>
      </c>
      <c r="J5" s="269">
        <v>0.5</v>
      </c>
      <c r="K5" s="269">
        <v>0.75</v>
      </c>
      <c r="L5" s="269">
        <v>0.8</v>
      </c>
      <c r="M5" s="269">
        <v>1</v>
      </c>
      <c r="N5" s="334"/>
      <c r="O5" s="306"/>
      <c r="Q5" s="282"/>
      <c r="R5" s="56" t="s">
        <v>46</v>
      </c>
      <c r="S5" s="56" t="s">
        <v>47</v>
      </c>
      <c r="T5" s="56">
        <v>20</v>
      </c>
      <c r="U5" s="56">
        <v>25</v>
      </c>
      <c r="V5" s="56">
        <v>30</v>
      </c>
      <c r="W5" s="56">
        <v>35</v>
      </c>
      <c r="X5" s="56">
        <v>40</v>
      </c>
      <c r="Y5" s="56">
        <v>50</v>
      </c>
      <c r="Z5" s="56">
        <v>75</v>
      </c>
      <c r="AA5" s="56">
        <v>80</v>
      </c>
      <c r="AB5" s="56">
        <v>100</v>
      </c>
      <c r="AC5" s="334"/>
      <c r="AD5" s="306"/>
      <c r="AF5" s="282"/>
      <c r="AG5" s="56" t="s">
        <v>46</v>
      </c>
      <c r="AH5" s="56" t="s">
        <v>47</v>
      </c>
      <c r="AI5" s="334"/>
      <c r="AJ5" s="306"/>
      <c r="AL5" s="337"/>
      <c r="AM5" s="340"/>
      <c r="AN5" s="340"/>
      <c r="AO5" s="340"/>
      <c r="AP5" s="329"/>
      <c r="AR5" s="282"/>
      <c r="AS5" s="56" t="s">
        <v>46</v>
      </c>
      <c r="AT5" s="56" t="s">
        <v>47</v>
      </c>
      <c r="AU5" s="56">
        <v>25</v>
      </c>
      <c r="AV5" s="258">
        <v>30</v>
      </c>
      <c r="AW5" s="56">
        <v>50</v>
      </c>
      <c r="AX5" s="56">
        <v>75</v>
      </c>
      <c r="AY5" s="334"/>
      <c r="AZ5" s="306"/>
      <c r="BB5" s="282"/>
      <c r="BC5" s="56" t="s">
        <v>46</v>
      </c>
      <c r="BD5" s="56" t="s">
        <v>47</v>
      </c>
      <c r="BE5" s="56">
        <v>20</v>
      </c>
      <c r="BF5" s="56">
        <v>25</v>
      </c>
      <c r="BG5" s="56">
        <v>30</v>
      </c>
      <c r="BH5" s="56">
        <v>35</v>
      </c>
      <c r="BI5" s="56">
        <v>40</v>
      </c>
      <c r="BJ5" s="56">
        <v>50</v>
      </c>
      <c r="BK5" s="56">
        <v>75</v>
      </c>
      <c r="BL5" s="56">
        <v>80</v>
      </c>
      <c r="BM5" s="56">
        <v>100</v>
      </c>
      <c r="BN5" s="334"/>
      <c r="BO5" s="306"/>
      <c r="BQ5" s="341"/>
    </row>
    <row r="6" spans="1:69" ht="25.5" customHeight="1" x14ac:dyDescent="0.25">
      <c r="A6" s="58" t="s">
        <v>11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"/>
      <c r="O6" s="10"/>
      <c r="Q6" s="58" t="s">
        <v>11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1"/>
      <c r="AD6" s="10"/>
      <c r="AF6" s="58" t="s">
        <v>11</v>
      </c>
      <c r="AG6" s="105"/>
      <c r="AH6" s="105"/>
      <c r="AI6" s="11"/>
      <c r="AJ6" s="10"/>
      <c r="AL6" s="71" t="s">
        <v>11</v>
      </c>
      <c r="AM6" s="278"/>
      <c r="AN6" s="278"/>
      <c r="AO6" s="278"/>
      <c r="AP6" s="278"/>
      <c r="AR6" s="8" t="s">
        <v>11</v>
      </c>
      <c r="AS6" s="105"/>
      <c r="AT6" s="105"/>
      <c r="AU6" s="105"/>
      <c r="AV6" s="105"/>
      <c r="AW6" s="105"/>
      <c r="AX6" s="105"/>
      <c r="AY6" s="11"/>
      <c r="AZ6" s="10"/>
      <c r="BB6" s="58" t="s">
        <v>11</v>
      </c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1"/>
      <c r="BO6" s="10"/>
    </row>
    <row r="7" spans="1:69" x14ac:dyDescent="0.25">
      <c r="A7" s="16" t="s">
        <v>12</v>
      </c>
      <c r="B7" s="107">
        <v>4</v>
      </c>
      <c r="C7" s="107">
        <v>5</v>
      </c>
      <c r="D7" s="272">
        <f t="shared" ref="D7:D12" si="0">SUM(B7:C7)</f>
        <v>9</v>
      </c>
      <c r="E7" s="107">
        <v>0</v>
      </c>
      <c r="F7" s="107">
        <v>1</v>
      </c>
      <c r="G7" s="107">
        <v>3</v>
      </c>
      <c r="H7" s="107">
        <v>2</v>
      </c>
      <c r="I7" s="107">
        <v>2</v>
      </c>
      <c r="J7" s="107">
        <v>1</v>
      </c>
      <c r="K7" s="107">
        <v>0</v>
      </c>
      <c r="L7" s="107">
        <v>0</v>
      </c>
      <c r="M7" s="107">
        <v>0</v>
      </c>
      <c r="N7" s="24">
        <f t="shared" ref="N7:N12" si="1">SUM(E7:M7)</f>
        <v>9</v>
      </c>
      <c r="O7" s="18">
        <f>(N7*100/N42)</f>
        <v>12.5</v>
      </c>
      <c r="Q7" s="16" t="s">
        <v>12</v>
      </c>
      <c r="R7" s="107">
        <v>1</v>
      </c>
      <c r="S7" s="107">
        <v>0</v>
      </c>
      <c r="T7" s="107">
        <v>0</v>
      </c>
      <c r="U7" s="107">
        <v>0</v>
      </c>
      <c r="V7" s="107">
        <v>1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07">
        <v>0</v>
      </c>
      <c r="AC7" s="24">
        <f t="shared" ref="AC7:AC12" si="2">SUM(T7:AB7)</f>
        <v>1</v>
      </c>
      <c r="AD7" s="18">
        <f>(AC7*100/AC42)</f>
        <v>5.882352941176471</v>
      </c>
      <c r="AF7" s="16" t="s">
        <v>12</v>
      </c>
      <c r="AG7" s="107">
        <v>1</v>
      </c>
      <c r="AH7" s="107">
        <v>0</v>
      </c>
      <c r="AI7" s="24">
        <f t="shared" ref="AI7:AI12" si="3">SUM(AG7:AH7)</f>
        <v>1</v>
      </c>
      <c r="AJ7" s="18">
        <f>(AI7*100/AI42)</f>
        <v>3.7037037037037037</v>
      </c>
      <c r="AL7" s="74" t="s">
        <v>12</v>
      </c>
      <c r="AM7" s="276">
        <f>N7</f>
        <v>9</v>
      </c>
      <c r="AN7" s="276">
        <f>AC7</f>
        <v>1</v>
      </c>
      <c r="AO7" s="276">
        <f>AI7</f>
        <v>1</v>
      </c>
      <c r="AP7" s="276">
        <f>SUM(AO7,AN7,AM7)</f>
        <v>11</v>
      </c>
      <c r="AR7" s="16" t="s">
        <v>12</v>
      </c>
      <c r="AS7" s="107">
        <v>4</v>
      </c>
      <c r="AT7" s="107">
        <v>1</v>
      </c>
      <c r="AU7" s="107">
        <v>0</v>
      </c>
      <c r="AV7" s="107">
        <v>0</v>
      </c>
      <c r="AW7" s="107">
        <v>2</v>
      </c>
      <c r="AX7" s="107">
        <v>3</v>
      </c>
      <c r="AY7" s="24">
        <f>SUM(AU7:AX7)</f>
        <v>5</v>
      </c>
      <c r="AZ7" s="18">
        <f>(AY7*100/AY42)</f>
        <v>5.3191489361702127</v>
      </c>
      <c r="BB7" s="16" t="s">
        <v>12</v>
      </c>
      <c r="BC7" s="107">
        <v>2</v>
      </c>
      <c r="BD7" s="107">
        <v>0</v>
      </c>
      <c r="BE7" s="107">
        <v>0</v>
      </c>
      <c r="BF7" s="107">
        <v>0</v>
      </c>
      <c r="BG7" s="107">
        <v>0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2</v>
      </c>
      <c r="BN7" s="24">
        <f>SUM(BE7:BM7)</f>
        <v>2</v>
      </c>
      <c r="BO7" s="18">
        <f>(BN7*100/BN42)</f>
        <v>25</v>
      </c>
      <c r="BQ7">
        <f t="shared" ref="BQ7:BQ12" si="4">SUM(BN7,AY7,AI7,AC7,N7)</f>
        <v>18</v>
      </c>
    </row>
    <row r="8" spans="1:69" x14ac:dyDescent="0.25">
      <c r="A8" s="16" t="s">
        <v>13</v>
      </c>
      <c r="B8" s="107">
        <v>2</v>
      </c>
      <c r="C8" s="107">
        <v>1</v>
      </c>
      <c r="D8" s="272">
        <f t="shared" si="0"/>
        <v>3</v>
      </c>
      <c r="E8" s="107">
        <v>1</v>
      </c>
      <c r="F8" s="107">
        <v>1</v>
      </c>
      <c r="G8" s="107">
        <v>1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24">
        <f t="shared" si="1"/>
        <v>3</v>
      </c>
      <c r="O8" s="18">
        <f>(N8*100/N42)</f>
        <v>4.166666666666667</v>
      </c>
      <c r="Q8" s="16" t="s">
        <v>13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24">
        <f t="shared" si="2"/>
        <v>0</v>
      </c>
      <c r="AD8" s="18">
        <f>(AC8*100/AC42)</f>
        <v>0</v>
      </c>
      <c r="AF8" s="16" t="s">
        <v>13</v>
      </c>
      <c r="AG8" s="107">
        <v>0</v>
      </c>
      <c r="AH8" s="107">
        <v>1</v>
      </c>
      <c r="AI8" s="24">
        <f t="shared" si="3"/>
        <v>1</v>
      </c>
      <c r="AJ8" s="18">
        <f>(AI8*100/AI42)</f>
        <v>3.7037037037037037</v>
      </c>
      <c r="AL8" s="74" t="s">
        <v>13</v>
      </c>
      <c r="AM8" s="276">
        <f t="shared" ref="AM8:AM12" si="5">N8</f>
        <v>3</v>
      </c>
      <c r="AN8" s="276">
        <f t="shared" ref="AN8:AN12" si="6">AC8</f>
        <v>0</v>
      </c>
      <c r="AO8" s="276">
        <f t="shared" ref="AO8:AO12" si="7">AI8</f>
        <v>1</v>
      </c>
      <c r="AP8" s="276">
        <f t="shared" ref="AP8:AP12" si="8">SUM(AO8,AN8,AM8)</f>
        <v>4</v>
      </c>
      <c r="AR8" s="16" t="s">
        <v>13</v>
      </c>
      <c r="AS8" s="107">
        <v>1</v>
      </c>
      <c r="AT8" s="107">
        <v>1</v>
      </c>
      <c r="AU8" s="107">
        <v>0</v>
      </c>
      <c r="AV8" s="107">
        <v>0</v>
      </c>
      <c r="AW8" s="107">
        <v>2</v>
      </c>
      <c r="AX8" s="107">
        <v>0</v>
      </c>
      <c r="AY8" s="24">
        <f>SUM(AU8:AX8)</f>
        <v>2</v>
      </c>
      <c r="AZ8" s="18">
        <f>(AY8*100/AY42)</f>
        <v>2.1276595744680851</v>
      </c>
      <c r="BB8" s="16" t="s">
        <v>13</v>
      </c>
      <c r="BC8" s="107">
        <v>0</v>
      </c>
      <c r="BD8" s="107">
        <v>0</v>
      </c>
      <c r="BE8" s="107">
        <v>0</v>
      </c>
      <c r="BF8" s="107">
        <v>0</v>
      </c>
      <c r="BG8" s="107">
        <v>0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24">
        <f>SUM(BE8:BM8)</f>
        <v>0</v>
      </c>
      <c r="BO8" s="18">
        <f>(BN8*100/BN42)</f>
        <v>0</v>
      </c>
      <c r="BQ8">
        <f t="shared" si="4"/>
        <v>6</v>
      </c>
    </row>
    <row r="9" spans="1:69" x14ac:dyDescent="0.25">
      <c r="A9" s="16" t="s">
        <v>14</v>
      </c>
      <c r="B9" s="107">
        <v>0</v>
      </c>
      <c r="C9" s="107">
        <v>2</v>
      </c>
      <c r="D9" s="272">
        <f t="shared" si="0"/>
        <v>2</v>
      </c>
      <c r="E9" s="107">
        <v>0</v>
      </c>
      <c r="F9" s="107">
        <v>2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24">
        <f t="shared" si="1"/>
        <v>2</v>
      </c>
      <c r="O9" s="18">
        <f>(N9*100/N42)</f>
        <v>2.7777777777777777</v>
      </c>
      <c r="Q9" s="16" t="s">
        <v>14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24">
        <f t="shared" si="2"/>
        <v>0</v>
      </c>
      <c r="AD9" s="18">
        <f>(AC9*100/AC42)</f>
        <v>0</v>
      </c>
      <c r="AF9" s="16" t="s">
        <v>14</v>
      </c>
      <c r="AG9" s="107">
        <v>0</v>
      </c>
      <c r="AH9" s="107">
        <v>1</v>
      </c>
      <c r="AI9" s="24">
        <f t="shared" si="3"/>
        <v>1</v>
      </c>
      <c r="AJ9" s="18">
        <f>(AI9*100/AI42)</f>
        <v>3.7037037037037037</v>
      </c>
      <c r="AL9" s="74" t="s">
        <v>14</v>
      </c>
      <c r="AM9" s="276">
        <f t="shared" si="5"/>
        <v>2</v>
      </c>
      <c r="AN9" s="276">
        <f t="shared" si="6"/>
        <v>0</v>
      </c>
      <c r="AO9" s="276">
        <f t="shared" si="7"/>
        <v>1</v>
      </c>
      <c r="AP9" s="276">
        <f t="shared" si="8"/>
        <v>3</v>
      </c>
      <c r="AR9" s="16" t="s">
        <v>14</v>
      </c>
      <c r="AS9" s="107">
        <v>0</v>
      </c>
      <c r="AT9" s="107">
        <v>1</v>
      </c>
      <c r="AU9" s="107">
        <v>0</v>
      </c>
      <c r="AV9" s="107">
        <v>0</v>
      </c>
      <c r="AW9" s="107">
        <v>0</v>
      </c>
      <c r="AX9" s="107">
        <v>1</v>
      </c>
      <c r="AY9" s="24">
        <f>SUM(AU9:AX9)</f>
        <v>1</v>
      </c>
      <c r="AZ9" s="18">
        <f>(AY9*100/AY42)</f>
        <v>1.0638297872340425</v>
      </c>
      <c r="BB9" s="16" t="s">
        <v>14</v>
      </c>
      <c r="BC9" s="107">
        <v>0</v>
      </c>
      <c r="BD9" s="107">
        <v>0</v>
      </c>
      <c r="BE9" s="107">
        <v>0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24">
        <f>SUM(BE9:BM9)</f>
        <v>0</v>
      </c>
      <c r="BO9" s="18">
        <f>(BN9*100/BN42)</f>
        <v>0</v>
      </c>
      <c r="BQ9">
        <f t="shared" si="4"/>
        <v>4</v>
      </c>
    </row>
    <row r="10" spans="1:69" x14ac:dyDescent="0.25">
      <c r="A10" s="16" t="s">
        <v>15</v>
      </c>
      <c r="B10" s="107">
        <v>0</v>
      </c>
      <c r="C10" s="107">
        <v>3</v>
      </c>
      <c r="D10" s="272">
        <f t="shared" si="0"/>
        <v>3</v>
      </c>
      <c r="E10" s="107">
        <v>0</v>
      </c>
      <c r="F10" s="107">
        <v>0</v>
      </c>
      <c r="G10" s="107">
        <v>2</v>
      </c>
      <c r="H10" s="107">
        <v>0</v>
      </c>
      <c r="I10" s="107">
        <v>1</v>
      </c>
      <c r="J10" s="107">
        <v>0</v>
      </c>
      <c r="K10" s="107">
        <v>0</v>
      </c>
      <c r="L10" s="107">
        <v>0</v>
      </c>
      <c r="M10" s="107">
        <v>0</v>
      </c>
      <c r="N10" s="24">
        <f t="shared" si="1"/>
        <v>3</v>
      </c>
      <c r="O10" s="18">
        <f>(N10*100/N42)</f>
        <v>4.166666666666667</v>
      </c>
      <c r="Q10" s="16" t="s">
        <v>15</v>
      </c>
      <c r="R10" s="107">
        <v>0</v>
      </c>
      <c r="S10" s="107">
        <v>3</v>
      </c>
      <c r="T10" s="107">
        <v>0</v>
      </c>
      <c r="U10" s="107">
        <v>0</v>
      </c>
      <c r="V10" s="107">
        <v>1</v>
      </c>
      <c r="W10" s="107">
        <v>0</v>
      </c>
      <c r="X10" s="107">
        <v>1</v>
      </c>
      <c r="Y10" s="107">
        <v>1</v>
      </c>
      <c r="Z10" s="107">
        <v>0</v>
      </c>
      <c r="AA10" s="107">
        <v>0</v>
      </c>
      <c r="AB10" s="107">
        <v>0</v>
      </c>
      <c r="AC10" s="24">
        <f t="shared" si="2"/>
        <v>3</v>
      </c>
      <c r="AD10" s="18">
        <f>(AC10*100/AC42)</f>
        <v>17.647058823529413</v>
      </c>
      <c r="AF10" s="16" t="s">
        <v>15</v>
      </c>
      <c r="AG10" s="107">
        <v>0</v>
      </c>
      <c r="AH10" s="107">
        <v>1</v>
      </c>
      <c r="AI10" s="24">
        <f t="shared" si="3"/>
        <v>1</v>
      </c>
      <c r="AJ10" s="18">
        <f>(AI10*100/AI42)</f>
        <v>3.7037037037037037</v>
      </c>
      <c r="AL10" s="74" t="s">
        <v>15</v>
      </c>
      <c r="AM10" s="276">
        <f t="shared" si="5"/>
        <v>3</v>
      </c>
      <c r="AN10" s="276">
        <f t="shared" si="6"/>
        <v>3</v>
      </c>
      <c r="AO10" s="276">
        <f t="shared" si="7"/>
        <v>1</v>
      </c>
      <c r="AP10" s="276">
        <f t="shared" si="8"/>
        <v>7</v>
      </c>
      <c r="AR10" s="16" t="s">
        <v>15</v>
      </c>
      <c r="AS10" s="107">
        <v>0</v>
      </c>
      <c r="AT10" s="107">
        <v>1</v>
      </c>
      <c r="AU10" s="107">
        <v>0</v>
      </c>
      <c r="AV10" s="107">
        <v>0</v>
      </c>
      <c r="AW10" s="107">
        <v>0</v>
      </c>
      <c r="AX10" s="107">
        <v>1</v>
      </c>
      <c r="AY10" s="24">
        <f t="shared" ref="AY7:AY12" si="9">SUM(AU10:AX10)</f>
        <v>1</v>
      </c>
      <c r="AZ10" s="18">
        <f>(AY10*100/AY42)</f>
        <v>1.0638297872340425</v>
      </c>
      <c r="BB10" s="16" t="s">
        <v>15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24">
        <f>SUM(BE10:BM10)</f>
        <v>0</v>
      </c>
      <c r="BO10" s="18">
        <f>(BN10*100/BN42)</f>
        <v>0</v>
      </c>
      <c r="BQ10">
        <f t="shared" si="4"/>
        <v>8</v>
      </c>
    </row>
    <row r="11" spans="1:69" x14ac:dyDescent="0.25">
      <c r="A11" s="16" t="s">
        <v>16</v>
      </c>
      <c r="B11" s="107">
        <v>2</v>
      </c>
      <c r="C11" s="107">
        <v>2</v>
      </c>
      <c r="D11" s="272">
        <f t="shared" si="0"/>
        <v>4</v>
      </c>
      <c r="E11" s="107">
        <v>0</v>
      </c>
      <c r="F11" s="107">
        <v>1</v>
      </c>
      <c r="G11" s="107">
        <v>2</v>
      </c>
      <c r="H11" s="107">
        <v>1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24">
        <f t="shared" si="1"/>
        <v>4</v>
      </c>
      <c r="O11" s="18">
        <f>(N11*100/N42)</f>
        <v>5.5555555555555554</v>
      </c>
      <c r="Q11" s="16" t="s">
        <v>16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24">
        <f t="shared" si="2"/>
        <v>0</v>
      </c>
      <c r="AD11" s="18">
        <f>(AC11*100/AC42)</f>
        <v>0</v>
      </c>
      <c r="AF11" s="16" t="s">
        <v>16</v>
      </c>
      <c r="AG11" s="107">
        <v>1</v>
      </c>
      <c r="AH11" s="107">
        <v>0</v>
      </c>
      <c r="AI11" s="24">
        <f t="shared" si="3"/>
        <v>1</v>
      </c>
      <c r="AJ11" s="18">
        <f>(AI11*100/AI42)</f>
        <v>3.7037037037037037</v>
      </c>
      <c r="AL11" s="74" t="s">
        <v>16</v>
      </c>
      <c r="AM11" s="276">
        <f t="shared" si="5"/>
        <v>4</v>
      </c>
      <c r="AN11" s="276">
        <f t="shared" si="6"/>
        <v>0</v>
      </c>
      <c r="AO11" s="276">
        <f t="shared" si="7"/>
        <v>1</v>
      </c>
      <c r="AP11" s="276">
        <f t="shared" si="8"/>
        <v>5</v>
      </c>
      <c r="AR11" s="16" t="s">
        <v>16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7">
        <v>0</v>
      </c>
      <c r="AY11" s="24">
        <f t="shared" si="9"/>
        <v>0</v>
      </c>
      <c r="AZ11" s="18">
        <f>(AY11*100/AY42)</f>
        <v>0</v>
      </c>
      <c r="BB11" s="16" t="s">
        <v>16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24">
        <f>SUM(BE11:BM11)</f>
        <v>0</v>
      </c>
      <c r="BO11" s="18">
        <f>(BN11*100/BN42)</f>
        <v>0</v>
      </c>
      <c r="BQ11">
        <f t="shared" si="4"/>
        <v>5</v>
      </c>
    </row>
    <row r="12" spans="1:69" ht="15.75" thickBot="1" x14ac:dyDescent="0.3">
      <c r="A12" s="25" t="s">
        <v>17</v>
      </c>
      <c r="B12" s="107">
        <v>1</v>
      </c>
      <c r="C12" s="107">
        <v>2</v>
      </c>
      <c r="D12" s="272">
        <f t="shared" si="0"/>
        <v>3</v>
      </c>
      <c r="E12" s="107">
        <v>1</v>
      </c>
      <c r="F12" s="107">
        <v>1</v>
      </c>
      <c r="G12" s="107">
        <v>1</v>
      </c>
      <c r="H12" s="107">
        <v>0</v>
      </c>
      <c r="I12" s="107">
        <v>0</v>
      </c>
      <c r="J12" s="107">
        <v>0</v>
      </c>
      <c r="K12" s="109">
        <v>0</v>
      </c>
      <c r="L12" s="109">
        <v>0</v>
      </c>
      <c r="M12" s="109">
        <v>0</v>
      </c>
      <c r="N12" s="24">
        <f t="shared" si="1"/>
        <v>3</v>
      </c>
      <c r="O12" s="18">
        <f>(N12*100/N42)</f>
        <v>4.166666666666667</v>
      </c>
      <c r="Q12" s="25" t="s">
        <v>17</v>
      </c>
      <c r="R12" s="107">
        <v>0</v>
      </c>
      <c r="S12" s="107">
        <v>0</v>
      </c>
      <c r="T12" s="107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24">
        <f t="shared" si="2"/>
        <v>0</v>
      </c>
      <c r="AD12" s="18">
        <f>(AC12*100/AC42)</f>
        <v>0</v>
      </c>
      <c r="AF12" s="25" t="s">
        <v>17</v>
      </c>
      <c r="AG12" s="107">
        <v>1</v>
      </c>
      <c r="AH12" s="107">
        <v>0</v>
      </c>
      <c r="AI12" s="24">
        <f t="shared" si="3"/>
        <v>1</v>
      </c>
      <c r="AJ12" s="18">
        <f>(AI12*100/AI42)</f>
        <v>3.7037037037037037</v>
      </c>
      <c r="AL12" s="81" t="s">
        <v>17</v>
      </c>
      <c r="AM12" s="276">
        <f t="shared" si="5"/>
        <v>3</v>
      </c>
      <c r="AN12" s="276">
        <f t="shared" si="6"/>
        <v>0</v>
      </c>
      <c r="AO12" s="276">
        <f t="shared" si="7"/>
        <v>1</v>
      </c>
      <c r="AP12" s="276">
        <f t="shared" si="8"/>
        <v>4</v>
      </c>
      <c r="AR12" s="25" t="s">
        <v>17</v>
      </c>
      <c r="AS12" s="107">
        <v>2</v>
      </c>
      <c r="AT12" s="107">
        <v>3</v>
      </c>
      <c r="AU12" s="109">
        <v>0</v>
      </c>
      <c r="AV12" s="109">
        <v>0</v>
      </c>
      <c r="AW12" s="107">
        <v>1</v>
      </c>
      <c r="AX12" s="109">
        <v>4</v>
      </c>
      <c r="AY12" s="24">
        <f t="shared" si="9"/>
        <v>5</v>
      </c>
      <c r="AZ12" s="18">
        <f>(AY12*100/AY42)</f>
        <v>5.3191489361702127</v>
      </c>
      <c r="BB12" s="25" t="s">
        <v>17</v>
      </c>
      <c r="BC12" s="107">
        <v>0</v>
      </c>
      <c r="BD12" s="107">
        <v>1</v>
      </c>
      <c r="BE12" s="109">
        <v>0</v>
      </c>
      <c r="BF12" s="107">
        <v>0</v>
      </c>
      <c r="BG12" s="109">
        <v>0</v>
      </c>
      <c r="BH12" s="109">
        <v>0</v>
      </c>
      <c r="BI12" s="109">
        <v>0</v>
      </c>
      <c r="BJ12" s="107">
        <v>0</v>
      </c>
      <c r="BK12" s="109">
        <v>0</v>
      </c>
      <c r="BL12" s="109">
        <v>0</v>
      </c>
      <c r="BM12" s="109">
        <v>1</v>
      </c>
      <c r="BN12" s="24">
        <f>SUM(BE12:BM12)</f>
        <v>1</v>
      </c>
      <c r="BO12" s="18">
        <f>(BN12*100/BN42)</f>
        <v>12.5</v>
      </c>
      <c r="BQ12">
        <f t="shared" si="4"/>
        <v>10</v>
      </c>
    </row>
    <row r="13" spans="1:69" ht="15.75" thickBot="1" x14ac:dyDescent="0.3">
      <c r="A13" s="29" t="s">
        <v>18</v>
      </c>
      <c r="B13" s="29">
        <f t="shared" ref="B13:O13" si="10">SUM(B7:B12)</f>
        <v>9</v>
      </c>
      <c r="C13" s="29">
        <f t="shared" si="10"/>
        <v>15</v>
      </c>
      <c r="D13" s="29">
        <f>SUM(D7:D12)</f>
        <v>24</v>
      </c>
      <c r="E13" s="29">
        <f t="shared" si="10"/>
        <v>2</v>
      </c>
      <c r="F13" s="29">
        <f t="shared" si="10"/>
        <v>6</v>
      </c>
      <c r="G13" s="29">
        <f t="shared" si="10"/>
        <v>9</v>
      </c>
      <c r="H13" s="29">
        <f t="shared" si="10"/>
        <v>3</v>
      </c>
      <c r="I13" s="29">
        <f t="shared" si="10"/>
        <v>3</v>
      </c>
      <c r="J13" s="29">
        <f t="shared" si="10"/>
        <v>1</v>
      </c>
      <c r="K13" s="29">
        <f t="shared" si="10"/>
        <v>0</v>
      </c>
      <c r="L13" s="29">
        <f t="shared" si="10"/>
        <v>0</v>
      </c>
      <c r="M13" s="29">
        <f t="shared" si="10"/>
        <v>0</v>
      </c>
      <c r="N13" s="35">
        <f>SUM(N7:N12)</f>
        <v>24</v>
      </c>
      <c r="O13" s="31">
        <f t="shared" si="10"/>
        <v>33.333333333333336</v>
      </c>
      <c r="P13" s="113"/>
      <c r="Q13" s="29" t="s">
        <v>18</v>
      </c>
      <c r="R13" s="29">
        <f t="shared" ref="R13:AD13" si="11">SUM(R7:R12)</f>
        <v>1</v>
      </c>
      <c r="S13" s="29">
        <f t="shared" si="11"/>
        <v>3</v>
      </c>
      <c r="T13" s="29">
        <f t="shared" si="11"/>
        <v>0</v>
      </c>
      <c r="U13" s="29">
        <f t="shared" si="11"/>
        <v>0</v>
      </c>
      <c r="V13" s="29">
        <f t="shared" si="11"/>
        <v>2</v>
      </c>
      <c r="W13" s="29">
        <f t="shared" si="11"/>
        <v>0</v>
      </c>
      <c r="X13" s="29">
        <f t="shared" si="11"/>
        <v>1</v>
      </c>
      <c r="Y13" s="29">
        <f t="shared" si="11"/>
        <v>1</v>
      </c>
      <c r="Z13" s="29">
        <f t="shared" si="11"/>
        <v>0</v>
      </c>
      <c r="AA13" s="29">
        <f t="shared" si="11"/>
        <v>0</v>
      </c>
      <c r="AB13" s="29">
        <f t="shared" si="11"/>
        <v>0</v>
      </c>
      <c r="AC13" s="35">
        <f>SUM(AC7:AC12)</f>
        <v>4</v>
      </c>
      <c r="AD13" s="31">
        <f t="shared" si="11"/>
        <v>23.529411764705884</v>
      </c>
      <c r="AE13" s="113"/>
      <c r="AF13" s="29" t="s">
        <v>18</v>
      </c>
      <c r="AG13" s="29">
        <f>SUM(AG7:AG12)</f>
        <v>3</v>
      </c>
      <c r="AH13" s="29">
        <f>SUM(AH7:AH12)</f>
        <v>3</v>
      </c>
      <c r="AI13" s="35">
        <f>SUM(AI7:AI12)</f>
        <v>6</v>
      </c>
      <c r="AJ13" s="31">
        <f>SUM(AJ7:AJ12)</f>
        <v>22.222222222222221</v>
      </c>
      <c r="AK13" s="113"/>
      <c r="AL13" s="87" t="s">
        <v>18</v>
      </c>
      <c r="AM13" s="277">
        <f>SUM(AM7:AM12)</f>
        <v>24</v>
      </c>
      <c r="AN13" s="277">
        <f>SUM(AN7:AN12)</f>
        <v>4</v>
      </c>
      <c r="AO13" s="277">
        <f>SUM(AO7:AO12)</f>
        <v>6</v>
      </c>
      <c r="AP13" s="277">
        <f>SUM(AP7:AP12)</f>
        <v>34</v>
      </c>
      <c r="AQ13" s="113"/>
      <c r="AR13" s="29" t="s">
        <v>18</v>
      </c>
      <c r="AS13" s="29">
        <f t="shared" ref="AS13:AZ13" si="12">SUM(AS7:AS12)</f>
        <v>7</v>
      </c>
      <c r="AT13" s="29">
        <f t="shared" si="12"/>
        <v>7</v>
      </c>
      <c r="AU13" s="29">
        <f t="shared" si="12"/>
        <v>0</v>
      </c>
      <c r="AV13" s="29">
        <f t="shared" si="12"/>
        <v>0</v>
      </c>
      <c r="AW13" s="29">
        <f t="shared" si="12"/>
        <v>5</v>
      </c>
      <c r="AX13" s="29">
        <f t="shared" si="12"/>
        <v>9</v>
      </c>
      <c r="AY13" s="35">
        <f>SUM(AY7:AY12)</f>
        <v>14</v>
      </c>
      <c r="AZ13" s="31">
        <f t="shared" si="12"/>
        <v>14.893617021276594</v>
      </c>
      <c r="BA13" s="113"/>
      <c r="BB13" s="29" t="s">
        <v>18</v>
      </c>
      <c r="BC13" s="29">
        <f t="shared" ref="BC13:BO13" si="13">SUM(BC7:BC12)</f>
        <v>2</v>
      </c>
      <c r="BD13" s="29">
        <f t="shared" si="13"/>
        <v>1</v>
      </c>
      <c r="BE13" s="29">
        <f t="shared" si="13"/>
        <v>0</v>
      </c>
      <c r="BF13" s="29">
        <f t="shared" si="13"/>
        <v>0</v>
      </c>
      <c r="BG13" s="29">
        <f t="shared" si="13"/>
        <v>0</v>
      </c>
      <c r="BH13" s="29">
        <f t="shared" si="13"/>
        <v>0</v>
      </c>
      <c r="BI13" s="29">
        <f t="shared" si="13"/>
        <v>0</v>
      </c>
      <c r="BJ13" s="29">
        <f t="shared" si="13"/>
        <v>0</v>
      </c>
      <c r="BK13" s="29">
        <f t="shared" si="13"/>
        <v>0</v>
      </c>
      <c r="BL13" s="29">
        <f t="shared" si="13"/>
        <v>0</v>
      </c>
      <c r="BM13" s="29">
        <f t="shared" si="13"/>
        <v>3</v>
      </c>
      <c r="BN13" s="35">
        <f>SUM(BN7:BN12)</f>
        <v>3</v>
      </c>
      <c r="BO13" s="31">
        <f t="shared" si="13"/>
        <v>37.5</v>
      </c>
    </row>
    <row r="14" spans="1:69" ht="25.5" x14ac:dyDescent="0.25">
      <c r="A14" s="39" t="s">
        <v>19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0"/>
      <c r="P14" s="113"/>
      <c r="Q14" s="39" t="s">
        <v>19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  <c r="AD14" s="40"/>
      <c r="AE14" s="113"/>
      <c r="AF14" s="39" t="s">
        <v>19</v>
      </c>
      <c r="AG14" s="39"/>
      <c r="AH14" s="39"/>
      <c r="AI14" s="40"/>
      <c r="AJ14" s="40"/>
      <c r="AK14" s="113"/>
      <c r="AL14" s="91" t="s">
        <v>19</v>
      </c>
      <c r="AM14" s="277"/>
      <c r="AN14" s="277"/>
      <c r="AO14" s="277"/>
      <c r="AP14" s="277"/>
      <c r="AQ14" s="113"/>
      <c r="AR14" s="39" t="s">
        <v>19</v>
      </c>
      <c r="AS14" s="39"/>
      <c r="AT14" s="39"/>
      <c r="AU14" s="39"/>
      <c r="AV14" s="39"/>
      <c r="AW14" s="39"/>
      <c r="AX14" s="39"/>
      <c r="AY14" s="40"/>
      <c r="AZ14" s="40"/>
      <c r="BA14" s="113"/>
      <c r="BB14" s="39" t="s">
        <v>19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40"/>
    </row>
    <row r="15" spans="1:69" x14ac:dyDescent="0.25">
      <c r="A15" s="16" t="s">
        <v>20</v>
      </c>
      <c r="B15" s="16">
        <v>3</v>
      </c>
      <c r="C15" s="16">
        <v>1</v>
      </c>
      <c r="D15" s="271">
        <f>SUM(B15:C15)</f>
        <v>4</v>
      </c>
      <c r="E15" s="16">
        <v>1</v>
      </c>
      <c r="F15" s="16">
        <v>2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1">
        <f t="shared" ref="N15:N25" si="14">SUM(E15:M15)</f>
        <v>4</v>
      </c>
      <c r="O15" s="18">
        <f>(N15*100/N42)</f>
        <v>5.5555555555555554</v>
      </c>
      <c r="Q15" s="16" t="s">
        <v>20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21">
        <f t="shared" ref="AC15:AC25" si="15">SUM(T15:AB15)</f>
        <v>0</v>
      </c>
      <c r="AD15" s="18">
        <f>(AC15*100/AC42)</f>
        <v>0</v>
      </c>
      <c r="AF15" s="16" t="s">
        <v>20</v>
      </c>
      <c r="AG15" s="16">
        <v>1</v>
      </c>
      <c r="AH15" s="16">
        <v>0</v>
      </c>
      <c r="AI15" s="21">
        <f t="shared" ref="AI15:AI25" si="16">SUM(AG15:AH15)</f>
        <v>1</v>
      </c>
      <c r="AJ15" s="18">
        <f>(AI15*100/AI42)</f>
        <v>3.7037037037037037</v>
      </c>
      <c r="AL15" s="74" t="s">
        <v>20</v>
      </c>
      <c r="AM15" s="276">
        <f>N15</f>
        <v>4</v>
      </c>
      <c r="AN15" s="276">
        <f>AC15</f>
        <v>0</v>
      </c>
      <c r="AO15" s="276">
        <f t="shared" ref="AO15:AO25" si="17">AI15</f>
        <v>1</v>
      </c>
      <c r="AP15" s="276">
        <f t="shared" ref="AP15:AP25" si="18">SUM(AO15,AN15,AM15)</f>
        <v>5</v>
      </c>
      <c r="AR15" s="16" t="s">
        <v>20</v>
      </c>
      <c r="AS15" s="16">
        <v>1</v>
      </c>
      <c r="AT15" s="16">
        <v>3</v>
      </c>
      <c r="AU15" s="16">
        <v>0</v>
      </c>
      <c r="AV15" s="16">
        <v>0</v>
      </c>
      <c r="AW15" s="16">
        <v>4</v>
      </c>
      <c r="AX15" s="16">
        <v>0</v>
      </c>
      <c r="AY15" s="21">
        <f t="shared" ref="AY15:AY25" si="19">SUM(AU15:AX15)</f>
        <v>4</v>
      </c>
      <c r="AZ15" s="18">
        <f>(AY15*100/AY42)</f>
        <v>4.2553191489361701</v>
      </c>
      <c r="BB15" s="16" t="s">
        <v>20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21">
        <f>SUM(BE15:BM15)</f>
        <v>0</v>
      </c>
      <c r="BO15" s="18">
        <f>(BN15*100/BN42)</f>
        <v>0</v>
      </c>
      <c r="BQ15">
        <f>SUM(BN15,AY15,AI15,AC15,N15)</f>
        <v>9</v>
      </c>
    </row>
    <row r="16" spans="1:69" x14ac:dyDescent="0.25">
      <c r="A16" s="16" t="s">
        <v>21</v>
      </c>
      <c r="B16" s="16">
        <v>1</v>
      </c>
      <c r="C16" s="16">
        <v>0</v>
      </c>
      <c r="D16" s="271">
        <f t="shared" ref="D16:D25" si="20">SUM(B16:C16)</f>
        <v>1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07">
        <v>0</v>
      </c>
      <c r="L16" s="107">
        <v>0</v>
      </c>
      <c r="M16" s="107">
        <v>0</v>
      </c>
      <c r="N16" s="21">
        <f t="shared" si="14"/>
        <v>1</v>
      </c>
      <c r="O16" s="18">
        <f>(N16*100/N42)</f>
        <v>1.3888888888888888</v>
      </c>
      <c r="Q16" s="16" t="s">
        <v>21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07">
        <v>0</v>
      </c>
      <c r="X16" s="16">
        <v>0</v>
      </c>
      <c r="Y16" s="16">
        <v>0</v>
      </c>
      <c r="Z16" s="107">
        <v>0</v>
      </c>
      <c r="AA16" s="107">
        <v>0</v>
      </c>
      <c r="AB16" s="107">
        <v>0</v>
      </c>
      <c r="AC16" s="21">
        <f t="shared" si="15"/>
        <v>0</v>
      </c>
      <c r="AD16" s="18">
        <f>(AC16*100/AC42)</f>
        <v>0</v>
      </c>
      <c r="AF16" s="16" t="s">
        <v>21</v>
      </c>
      <c r="AG16" s="16">
        <v>1</v>
      </c>
      <c r="AH16" s="16">
        <v>0</v>
      </c>
      <c r="AI16" s="24">
        <f t="shared" si="16"/>
        <v>1</v>
      </c>
      <c r="AJ16" s="18">
        <f>(AI16*100/AI42)</f>
        <v>3.7037037037037037</v>
      </c>
      <c r="AL16" s="74" t="s">
        <v>21</v>
      </c>
      <c r="AM16" s="276">
        <f t="shared" ref="AM16:AM25" si="21">N16</f>
        <v>1</v>
      </c>
      <c r="AN16" s="276">
        <f t="shared" ref="AN16:AN25" si="22">AC16</f>
        <v>0</v>
      </c>
      <c r="AO16" s="276">
        <f t="shared" si="17"/>
        <v>1</v>
      </c>
      <c r="AP16" s="276">
        <f t="shared" si="18"/>
        <v>2</v>
      </c>
      <c r="AR16" s="16" t="s">
        <v>21</v>
      </c>
      <c r="AS16" s="16">
        <v>0</v>
      </c>
      <c r="AT16" s="16">
        <v>1</v>
      </c>
      <c r="AU16" s="107">
        <v>0</v>
      </c>
      <c r="AV16" s="107">
        <v>0</v>
      </c>
      <c r="AW16" s="16">
        <v>1</v>
      </c>
      <c r="AX16" s="107">
        <v>0</v>
      </c>
      <c r="AY16" s="21">
        <f t="shared" si="19"/>
        <v>1</v>
      </c>
      <c r="AZ16" s="18">
        <f>(AY16*100/AY42)</f>
        <v>1.0638297872340425</v>
      </c>
      <c r="BB16" s="16" t="s">
        <v>21</v>
      </c>
      <c r="BC16" s="16">
        <v>0</v>
      </c>
      <c r="BD16" s="16">
        <v>0</v>
      </c>
      <c r="BE16" s="107">
        <v>0</v>
      </c>
      <c r="BF16" s="16">
        <v>0</v>
      </c>
      <c r="BG16" s="107">
        <v>0</v>
      </c>
      <c r="BH16" s="107">
        <v>0</v>
      </c>
      <c r="BI16" s="107">
        <v>0</v>
      </c>
      <c r="BJ16" s="16">
        <v>0</v>
      </c>
      <c r="BK16" s="107">
        <v>0</v>
      </c>
      <c r="BL16" s="107">
        <v>0</v>
      </c>
      <c r="BM16" s="16">
        <v>0</v>
      </c>
      <c r="BN16" s="21">
        <f>SUM(BE16:BM16)</f>
        <v>0</v>
      </c>
      <c r="BO16" s="18">
        <f>(BN16*100/BN42)</f>
        <v>0</v>
      </c>
      <c r="BQ16">
        <f t="shared" ref="BQ16:BQ25" si="23">SUM(BN16,AY16,AI16,AC16,N16)</f>
        <v>3</v>
      </c>
    </row>
    <row r="17" spans="1:69" x14ac:dyDescent="0.25">
      <c r="A17" s="16" t="s">
        <v>22</v>
      </c>
      <c r="B17" s="16">
        <v>2</v>
      </c>
      <c r="C17" s="16">
        <v>0</v>
      </c>
      <c r="D17" s="271">
        <f t="shared" si="20"/>
        <v>2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07">
        <v>0</v>
      </c>
      <c r="L17" s="107">
        <v>0</v>
      </c>
      <c r="M17" s="107">
        <v>0</v>
      </c>
      <c r="N17" s="21">
        <f t="shared" si="14"/>
        <v>2</v>
      </c>
      <c r="O17" s="18">
        <f>(N17*100/N42)</f>
        <v>2.7777777777777777</v>
      </c>
      <c r="Q17" s="16" t="s">
        <v>22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07">
        <v>0</v>
      </c>
      <c r="X17" s="16">
        <v>0</v>
      </c>
      <c r="Y17" s="16">
        <v>0</v>
      </c>
      <c r="Z17" s="107">
        <v>0</v>
      </c>
      <c r="AA17" s="107">
        <v>0</v>
      </c>
      <c r="AB17" s="107">
        <v>0</v>
      </c>
      <c r="AC17" s="21">
        <f t="shared" si="15"/>
        <v>0</v>
      </c>
      <c r="AD17" s="18">
        <f>(AC17*100/AC42)</f>
        <v>0</v>
      </c>
      <c r="AF17" s="16" t="s">
        <v>22</v>
      </c>
      <c r="AG17" s="16">
        <v>1</v>
      </c>
      <c r="AH17" s="16">
        <v>0</v>
      </c>
      <c r="AI17" s="24">
        <f t="shared" si="16"/>
        <v>1</v>
      </c>
      <c r="AJ17" s="18">
        <f>(AI17*100/AI42)</f>
        <v>3.7037037037037037</v>
      </c>
      <c r="AL17" s="74" t="s">
        <v>22</v>
      </c>
      <c r="AM17" s="276">
        <f t="shared" si="21"/>
        <v>2</v>
      </c>
      <c r="AN17" s="276">
        <f t="shared" si="22"/>
        <v>0</v>
      </c>
      <c r="AO17" s="276">
        <f t="shared" si="17"/>
        <v>1</v>
      </c>
      <c r="AP17" s="276">
        <f t="shared" si="18"/>
        <v>3</v>
      </c>
      <c r="AR17" s="16" t="s">
        <v>22</v>
      </c>
      <c r="AS17" s="16">
        <v>0</v>
      </c>
      <c r="AT17" s="16">
        <v>0</v>
      </c>
      <c r="AU17" s="107">
        <v>0</v>
      </c>
      <c r="AV17" s="107">
        <v>0</v>
      </c>
      <c r="AW17" s="16">
        <v>0</v>
      </c>
      <c r="AX17" s="107">
        <v>0</v>
      </c>
      <c r="AY17" s="21">
        <f t="shared" si="19"/>
        <v>0</v>
      </c>
      <c r="AZ17" s="18">
        <f>(AY17*100/AY42)</f>
        <v>0</v>
      </c>
      <c r="BB17" s="16" t="s">
        <v>22</v>
      </c>
      <c r="BC17" s="16">
        <v>0</v>
      </c>
      <c r="BD17" s="16">
        <v>0</v>
      </c>
      <c r="BE17" s="107">
        <v>0</v>
      </c>
      <c r="BF17" s="16">
        <v>0</v>
      </c>
      <c r="BG17" s="107">
        <v>0</v>
      </c>
      <c r="BH17" s="107">
        <v>0</v>
      </c>
      <c r="BI17" s="107">
        <v>0</v>
      </c>
      <c r="BJ17" s="16">
        <v>0</v>
      </c>
      <c r="BK17" s="107">
        <v>0</v>
      </c>
      <c r="BL17" s="107">
        <v>0</v>
      </c>
      <c r="BM17" s="16">
        <v>0</v>
      </c>
      <c r="BN17" s="21">
        <f>SUM(BE17:BM17)</f>
        <v>0</v>
      </c>
      <c r="BO17" s="18">
        <f>(BN17*100/BN42)</f>
        <v>0</v>
      </c>
      <c r="BQ17">
        <f t="shared" si="23"/>
        <v>3</v>
      </c>
    </row>
    <row r="18" spans="1:69" x14ac:dyDescent="0.25">
      <c r="A18" s="16" t="s">
        <v>23</v>
      </c>
      <c r="B18" s="16">
        <v>2</v>
      </c>
      <c r="C18" s="16">
        <v>0</v>
      </c>
      <c r="D18" s="271">
        <f t="shared" si="20"/>
        <v>2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6">
        <v>1</v>
      </c>
      <c r="K18" s="107">
        <v>0</v>
      </c>
      <c r="L18" s="107">
        <v>0</v>
      </c>
      <c r="M18" s="107">
        <v>0</v>
      </c>
      <c r="N18" s="21">
        <f t="shared" si="14"/>
        <v>2</v>
      </c>
      <c r="O18" s="18">
        <f>(N18*100/N42)</f>
        <v>2.7777777777777777</v>
      </c>
      <c r="Q18" s="16" t="s">
        <v>23</v>
      </c>
      <c r="R18" s="16">
        <v>1</v>
      </c>
      <c r="S18" s="16">
        <v>1</v>
      </c>
      <c r="T18" s="16">
        <v>1</v>
      </c>
      <c r="U18" s="16">
        <v>1</v>
      </c>
      <c r="V18" s="16">
        <v>0</v>
      </c>
      <c r="W18" s="107">
        <v>0</v>
      </c>
      <c r="X18" s="16">
        <v>0</v>
      </c>
      <c r="Y18" s="16">
        <v>0</v>
      </c>
      <c r="Z18" s="107">
        <v>0</v>
      </c>
      <c r="AA18" s="107">
        <v>0</v>
      </c>
      <c r="AB18" s="107">
        <v>0</v>
      </c>
      <c r="AC18" s="21">
        <f t="shared" si="15"/>
        <v>2</v>
      </c>
      <c r="AD18" s="18">
        <f>(AC18*100/AC42)</f>
        <v>11.764705882352942</v>
      </c>
      <c r="AF18" s="16" t="s">
        <v>23</v>
      </c>
      <c r="AG18" s="16">
        <v>1</v>
      </c>
      <c r="AH18" s="16">
        <v>0</v>
      </c>
      <c r="AI18" s="24">
        <f t="shared" si="16"/>
        <v>1</v>
      </c>
      <c r="AJ18" s="18">
        <f>(AI18*100/AI42)</f>
        <v>3.7037037037037037</v>
      </c>
      <c r="AL18" s="74" t="s">
        <v>23</v>
      </c>
      <c r="AM18" s="276">
        <f t="shared" si="21"/>
        <v>2</v>
      </c>
      <c r="AN18" s="276">
        <f t="shared" si="22"/>
        <v>2</v>
      </c>
      <c r="AO18" s="276">
        <f t="shared" si="17"/>
        <v>1</v>
      </c>
      <c r="AP18" s="276">
        <f t="shared" si="18"/>
        <v>5</v>
      </c>
      <c r="AR18" s="16" t="s">
        <v>23</v>
      </c>
      <c r="AS18" s="16">
        <v>2</v>
      </c>
      <c r="AT18" s="16">
        <v>2</v>
      </c>
      <c r="AU18" s="107">
        <v>0</v>
      </c>
      <c r="AV18" s="107">
        <v>0</v>
      </c>
      <c r="AW18" s="16">
        <v>4</v>
      </c>
      <c r="AX18" s="107">
        <v>0</v>
      </c>
      <c r="AY18" s="21">
        <f t="shared" si="19"/>
        <v>4</v>
      </c>
      <c r="AZ18" s="18">
        <f>(AY18*100/AY42)</f>
        <v>4.2553191489361701</v>
      </c>
      <c r="BB18" s="16" t="s">
        <v>23</v>
      </c>
      <c r="BC18" s="16">
        <v>1</v>
      </c>
      <c r="BD18" s="16">
        <v>0</v>
      </c>
      <c r="BE18" s="107">
        <v>0</v>
      </c>
      <c r="BF18" s="16">
        <v>0</v>
      </c>
      <c r="BG18" s="107">
        <v>0</v>
      </c>
      <c r="BH18" s="107">
        <v>0</v>
      </c>
      <c r="BI18" s="107">
        <v>0</v>
      </c>
      <c r="BJ18" s="16">
        <v>0</v>
      </c>
      <c r="BK18" s="107">
        <v>0</v>
      </c>
      <c r="BL18" s="107">
        <v>0</v>
      </c>
      <c r="BM18" s="16">
        <v>1</v>
      </c>
      <c r="BN18" s="21">
        <f>SUM(BE18:BM18)</f>
        <v>1</v>
      </c>
      <c r="BO18" s="18">
        <f>(BN18*100/BN42)</f>
        <v>12.5</v>
      </c>
      <c r="BQ18">
        <f t="shared" si="23"/>
        <v>10</v>
      </c>
    </row>
    <row r="19" spans="1:69" x14ac:dyDescent="0.25">
      <c r="A19" s="16" t="s">
        <v>24</v>
      </c>
      <c r="B19" s="16">
        <v>3</v>
      </c>
      <c r="C19" s="16">
        <v>6</v>
      </c>
      <c r="D19" s="271">
        <f t="shared" si="20"/>
        <v>9</v>
      </c>
      <c r="E19" s="16">
        <v>3</v>
      </c>
      <c r="F19" s="16">
        <v>3</v>
      </c>
      <c r="G19" s="16">
        <v>2</v>
      </c>
      <c r="H19" s="16">
        <v>1</v>
      </c>
      <c r="I19" s="16">
        <v>0</v>
      </c>
      <c r="J19" s="16">
        <v>0</v>
      </c>
      <c r="K19" s="107">
        <v>0</v>
      </c>
      <c r="L19" s="107">
        <v>0</v>
      </c>
      <c r="M19" s="107">
        <v>0</v>
      </c>
      <c r="N19" s="21">
        <f t="shared" si="14"/>
        <v>9</v>
      </c>
      <c r="O19" s="18">
        <f>(N19*100/N42)</f>
        <v>12.5</v>
      </c>
      <c r="Q19" s="16" t="s">
        <v>24</v>
      </c>
      <c r="R19" s="16">
        <v>0</v>
      </c>
      <c r="S19" s="16">
        <v>2</v>
      </c>
      <c r="T19" s="16">
        <v>0</v>
      </c>
      <c r="U19" s="16">
        <v>1</v>
      </c>
      <c r="V19" s="16">
        <v>0</v>
      </c>
      <c r="W19" s="107">
        <v>0</v>
      </c>
      <c r="X19" s="16">
        <v>1</v>
      </c>
      <c r="Y19" s="16">
        <v>0</v>
      </c>
      <c r="Z19" s="107">
        <v>0</v>
      </c>
      <c r="AA19" s="107">
        <v>0</v>
      </c>
      <c r="AB19" s="107">
        <v>0</v>
      </c>
      <c r="AC19" s="21">
        <f t="shared" si="15"/>
        <v>2</v>
      </c>
      <c r="AD19" s="18">
        <f>(AC19*100/AC42)</f>
        <v>11.764705882352942</v>
      </c>
      <c r="AF19" s="16" t="s">
        <v>24</v>
      </c>
      <c r="AG19" s="16">
        <v>0</v>
      </c>
      <c r="AH19" s="16">
        <v>1</v>
      </c>
      <c r="AI19" s="24">
        <f t="shared" si="16"/>
        <v>1</v>
      </c>
      <c r="AJ19" s="18">
        <f>(AI19*100/AI42)</f>
        <v>3.7037037037037037</v>
      </c>
      <c r="AL19" s="74" t="s">
        <v>24</v>
      </c>
      <c r="AM19" s="276">
        <f t="shared" si="21"/>
        <v>9</v>
      </c>
      <c r="AN19" s="276">
        <f t="shared" si="22"/>
        <v>2</v>
      </c>
      <c r="AO19" s="276">
        <f t="shared" si="17"/>
        <v>1</v>
      </c>
      <c r="AP19" s="276">
        <f t="shared" si="18"/>
        <v>12</v>
      </c>
      <c r="AR19" s="16" t="s">
        <v>24</v>
      </c>
      <c r="AS19" s="16">
        <v>0</v>
      </c>
      <c r="AT19" s="16">
        <v>3</v>
      </c>
      <c r="AU19" s="107">
        <v>0</v>
      </c>
      <c r="AV19" s="107">
        <v>0</v>
      </c>
      <c r="AW19" s="16">
        <v>3</v>
      </c>
      <c r="AX19" s="107">
        <v>0</v>
      </c>
      <c r="AY19" s="21">
        <f t="shared" si="19"/>
        <v>3</v>
      </c>
      <c r="AZ19" s="18">
        <f>(AY19*100/AY42)</f>
        <v>3.1914893617021276</v>
      </c>
      <c r="BB19" s="16" t="s">
        <v>24</v>
      </c>
      <c r="BC19" s="16">
        <v>1</v>
      </c>
      <c r="BD19" s="16">
        <v>1</v>
      </c>
      <c r="BE19" s="107">
        <v>0</v>
      </c>
      <c r="BF19" s="16">
        <v>0</v>
      </c>
      <c r="BG19" s="107">
        <v>0</v>
      </c>
      <c r="BH19" s="107">
        <v>0</v>
      </c>
      <c r="BI19" s="107">
        <v>0</v>
      </c>
      <c r="BJ19" s="16">
        <v>1</v>
      </c>
      <c r="BK19" s="107">
        <v>0</v>
      </c>
      <c r="BL19" s="107">
        <v>0</v>
      </c>
      <c r="BM19" s="16">
        <v>1</v>
      </c>
      <c r="BN19" s="21">
        <f>SUM(BE19:BM19)</f>
        <v>2</v>
      </c>
      <c r="BO19" s="18">
        <f>(BN19*100/BN42)</f>
        <v>25</v>
      </c>
      <c r="BQ19">
        <f t="shared" si="23"/>
        <v>17</v>
      </c>
    </row>
    <row r="20" spans="1:69" x14ac:dyDescent="0.25">
      <c r="A20" s="16" t="s">
        <v>83</v>
      </c>
      <c r="B20" s="16">
        <v>2</v>
      </c>
      <c r="C20" s="16">
        <v>1</v>
      </c>
      <c r="D20" s="16">
        <f t="shared" si="20"/>
        <v>3</v>
      </c>
      <c r="E20" s="16">
        <v>0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07">
        <v>0</v>
      </c>
      <c r="L20" s="107">
        <v>0</v>
      </c>
      <c r="M20" s="107">
        <v>0</v>
      </c>
      <c r="N20" s="21">
        <f t="shared" si="14"/>
        <v>3</v>
      </c>
      <c r="O20" s="18">
        <f>(N20*100/N42)</f>
        <v>4.166666666666667</v>
      </c>
      <c r="Q20" s="16" t="s">
        <v>83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07">
        <v>0</v>
      </c>
      <c r="X20" s="16">
        <v>0</v>
      </c>
      <c r="Y20" s="16">
        <v>0</v>
      </c>
      <c r="Z20" s="107">
        <v>0</v>
      </c>
      <c r="AA20" s="107">
        <v>0</v>
      </c>
      <c r="AB20" s="107">
        <v>0</v>
      </c>
      <c r="AC20" s="21">
        <f t="shared" si="15"/>
        <v>0</v>
      </c>
      <c r="AD20" s="18">
        <f>(AC20*100/AC42)</f>
        <v>0</v>
      </c>
      <c r="AF20" s="16" t="s">
        <v>83</v>
      </c>
      <c r="AG20" s="16">
        <v>0</v>
      </c>
      <c r="AH20" s="16">
        <v>1</v>
      </c>
      <c r="AI20" s="24">
        <f t="shared" si="16"/>
        <v>1</v>
      </c>
      <c r="AJ20" s="18">
        <f>(AI20*100/AI42)</f>
        <v>3.7037037037037037</v>
      </c>
      <c r="AL20" s="74" t="s">
        <v>83</v>
      </c>
      <c r="AM20" s="276">
        <f t="shared" si="21"/>
        <v>3</v>
      </c>
      <c r="AN20" s="276">
        <f t="shared" si="22"/>
        <v>0</v>
      </c>
      <c r="AO20" s="276">
        <f t="shared" si="17"/>
        <v>1</v>
      </c>
      <c r="AP20" s="276">
        <f t="shared" si="18"/>
        <v>4</v>
      </c>
      <c r="AR20" s="16" t="s">
        <v>83</v>
      </c>
      <c r="AS20" s="16">
        <v>0</v>
      </c>
      <c r="AT20" s="16">
        <v>3</v>
      </c>
      <c r="AU20" s="107">
        <v>0</v>
      </c>
      <c r="AV20" s="107">
        <v>0</v>
      </c>
      <c r="AW20" s="16">
        <v>2</v>
      </c>
      <c r="AX20" s="107">
        <v>1</v>
      </c>
      <c r="AY20" s="21">
        <f t="shared" si="19"/>
        <v>3</v>
      </c>
      <c r="AZ20" s="18">
        <f>(AY20*100/AY42)</f>
        <v>3.1914893617021276</v>
      </c>
      <c r="BB20" s="16" t="s">
        <v>83</v>
      </c>
      <c r="BC20" s="16">
        <v>0</v>
      </c>
      <c r="BD20" s="16">
        <v>0</v>
      </c>
      <c r="BE20" s="107">
        <v>0</v>
      </c>
      <c r="BF20" s="16">
        <v>0</v>
      </c>
      <c r="BG20" s="107">
        <v>0</v>
      </c>
      <c r="BH20" s="107">
        <v>0</v>
      </c>
      <c r="BI20" s="107">
        <v>0</v>
      </c>
      <c r="BJ20" s="16">
        <v>0</v>
      </c>
      <c r="BK20" s="107">
        <v>0</v>
      </c>
      <c r="BL20" s="107">
        <v>0</v>
      </c>
      <c r="BM20" s="16">
        <v>0</v>
      </c>
      <c r="BN20" s="21">
        <f>SUM(BE20:BM20)</f>
        <v>0</v>
      </c>
      <c r="BO20" s="18">
        <f>(BN20*100/BN42)</f>
        <v>0</v>
      </c>
      <c r="BQ20">
        <f t="shared" si="23"/>
        <v>7</v>
      </c>
    </row>
    <row r="21" spans="1:69" x14ac:dyDescent="0.25">
      <c r="A21" s="16" t="s">
        <v>85</v>
      </c>
      <c r="B21" s="16">
        <v>1</v>
      </c>
      <c r="C21" s="16">
        <v>0</v>
      </c>
      <c r="D21" s="16">
        <f t="shared" si="20"/>
        <v>1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07">
        <v>0</v>
      </c>
      <c r="L21" s="107">
        <v>0</v>
      </c>
      <c r="M21" s="107">
        <v>0</v>
      </c>
      <c r="N21" s="21">
        <f t="shared" si="14"/>
        <v>1</v>
      </c>
      <c r="O21" s="18">
        <f>(N21*100/N42)</f>
        <v>1.3888888888888888</v>
      </c>
      <c r="Q21" s="16" t="s">
        <v>85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07">
        <v>0</v>
      </c>
      <c r="X21" s="16">
        <v>0</v>
      </c>
      <c r="Y21" s="16">
        <v>0</v>
      </c>
      <c r="Z21" s="107">
        <v>0</v>
      </c>
      <c r="AA21" s="107">
        <v>0</v>
      </c>
      <c r="AB21" s="107">
        <v>0</v>
      </c>
      <c r="AC21" s="21">
        <f t="shared" si="15"/>
        <v>0</v>
      </c>
      <c r="AD21" s="18">
        <f>(AC21*100/AC42)</f>
        <v>0</v>
      </c>
      <c r="AF21" s="16" t="s">
        <v>85</v>
      </c>
      <c r="AG21" s="16">
        <v>1</v>
      </c>
      <c r="AH21" s="16">
        <v>0</v>
      </c>
      <c r="AI21" s="24">
        <f t="shared" si="16"/>
        <v>1</v>
      </c>
      <c r="AJ21" s="18">
        <f>(AI21*100/AI42)</f>
        <v>3.7037037037037037</v>
      </c>
      <c r="AL21" s="74" t="s">
        <v>85</v>
      </c>
      <c r="AM21" s="276">
        <f t="shared" si="21"/>
        <v>1</v>
      </c>
      <c r="AN21" s="276">
        <f t="shared" si="22"/>
        <v>0</v>
      </c>
      <c r="AO21" s="276">
        <f t="shared" si="17"/>
        <v>1</v>
      </c>
      <c r="AP21" s="276">
        <f t="shared" si="18"/>
        <v>2</v>
      </c>
      <c r="AR21" s="16" t="s">
        <v>85</v>
      </c>
      <c r="AS21" s="16">
        <v>3</v>
      </c>
      <c r="AT21" s="16">
        <v>1</v>
      </c>
      <c r="AU21" s="107">
        <v>0</v>
      </c>
      <c r="AV21" s="107">
        <v>0</v>
      </c>
      <c r="AW21" s="16">
        <v>4</v>
      </c>
      <c r="AX21" s="107">
        <v>0</v>
      </c>
      <c r="AY21" s="21">
        <f t="shared" si="19"/>
        <v>4</v>
      </c>
      <c r="AZ21" s="18">
        <f>(AY21*100/AY42)</f>
        <v>4.2553191489361701</v>
      </c>
      <c r="BB21" s="16" t="s">
        <v>85</v>
      </c>
      <c r="BC21" s="16">
        <v>0</v>
      </c>
      <c r="BD21" s="16">
        <v>0</v>
      </c>
      <c r="BE21" s="107">
        <v>0</v>
      </c>
      <c r="BF21" s="16">
        <v>0</v>
      </c>
      <c r="BG21" s="107">
        <v>0</v>
      </c>
      <c r="BH21" s="107">
        <v>0</v>
      </c>
      <c r="BI21" s="107">
        <v>0</v>
      </c>
      <c r="BJ21" s="16">
        <v>0</v>
      </c>
      <c r="BK21" s="107">
        <v>0</v>
      </c>
      <c r="BL21" s="107">
        <v>0</v>
      </c>
      <c r="BM21" s="16">
        <v>0</v>
      </c>
      <c r="BN21" s="21">
        <f>SUM(BE21:BM21)</f>
        <v>0</v>
      </c>
      <c r="BO21" s="18">
        <f>(BN21*100/BN42)</f>
        <v>0</v>
      </c>
      <c r="BQ21">
        <f t="shared" si="23"/>
        <v>6</v>
      </c>
    </row>
    <row r="22" spans="1:69" x14ac:dyDescent="0.25">
      <c r="A22" s="16" t="s">
        <v>25</v>
      </c>
      <c r="B22" s="16">
        <v>0</v>
      </c>
      <c r="C22" s="16">
        <v>0</v>
      </c>
      <c r="D22" s="271">
        <f t="shared" si="20"/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07">
        <v>0</v>
      </c>
      <c r="L22" s="107">
        <v>0</v>
      </c>
      <c r="M22" s="107">
        <v>0</v>
      </c>
      <c r="N22" s="21">
        <f t="shared" si="14"/>
        <v>0</v>
      </c>
      <c r="O22" s="18">
        <f>(N22*100/N42)</f>
        <v>0</v>
      </c>
      <c r="Q22" s="16" t="s">
        <v>25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07">
        <v>0</v>
      </c>
      <c r="X22" s="16">
        <v>0</v>
      </c>
      <c r="Y22" s="16">
        <v>0</v>
      </c>
      <c r="Z22" s="107">
        <v>0</v>
      </c>
      <c r="AA22" s="107">
        <v>0</v>
      </c>
      <c r="AB22" s="107">
        <v>0</v>
      </c>
      <c r="AC22" s="21">
        <f t="shared" si="15"/>
        <v>0</v>
      </c>
      <c r="AD22" s="18">
        <f>(AC22*100/AC42)</f>
        <v>0</v>
      </c>
      <c r="AF22" s="16" t="s">
        <v>25</v>
      </c>
      <c r="AG22" s="16">
        <v>0</v>
      </c>
      <c r="AH22" s="16">
        <v>1</v>
      </c>
      <c r="AI22" s="24">
        <f t="shared" si="16"/>
        <v>1</v>
      </c>
      <c r="AJ22" s="18">
        <f>(AI22*100/AI42)</f>
        <v>3.7037037037037037</v>
      </c>
      <c r="AL22" s="74" t="s">
        <v>25</v>
      </c>
      <c r="AM22" s="276">
        <f>N22</f>
        <v>0</v>
      </c>
      <c r="AN22" s="276">
        <f t="shared" si="22"/>
        <v>0</v>
      </c>
      <c r="AO22" s="276">
        <f t="shared" si="17"/>
        <v>1</v>
      </c>
      <c r="AP22" s="276">
        <f t="shared" si="18"/>
        <v>1</v>
      </c>
      <c r="AR22" s="16" t="s">
        <v>25</v>
      </c>
      <c r="AS22" s="16">
        <v>1</v>
      </c>
      <c r="AT22" s="16">
        <v>0</v>
      </c>
      <c r="AU22" s="107">
        <v>0</v>
      </c>
      <c r="AV22" s="107">
        <v>0</v>
      </c>
      <c r="AW22" s="16">
        <v>1</v>
      </c>
      <c r="AX22" s="107">
        <v>0</v>
      </c>
      <c r="AY22" s="21">
        <f t="shared" si="19"/>
        <v>1</v>
      </c>
      <c r="AZ22" s="18">
        <f>(AY22*100/AY42)</f>
        <v>1.0638297872340425</v>
      </c>
      <c r="BB22" s="16" t="s">
        <v>25</v>
      </c>
      <c r="BC22" s="16">
        <v>0</v>
      </c>
      <c r="BD22" s="16">
        <v>0</v>
      </c>
      <c r="BE22" s="107">
        <v>0</v>
      </c>
      <c r="BF22" s="16">
        <v>0</v>
      </c>
      <c r="BG22" s="107">
        <v>0</v>
      </c>
      <c r="BH22" s="107">
        <v>0</v>
      </c>
      <c r="BI22" s="107">
        <v>0</v>
      </c>
      <c r="BJ22" s="16">
        <v>0</v>
      </c>
      <c r="BK22" s="107">
        <v>0</v>
      </c>
      <c r="BL22" s="107">
        <v>0</v>
      </c>
      <c r="BM22" s="16">
        <v>0</v>
      </c>
      <c r="BN22" s="21">
        <f>SUM(BE22:BM22)</f>
        <v>0</v>
      </c>
      <c r="BO22" s="18">
        <f>(BN22*100/BN42)</f>
        <v>0</v>
      </c>
      <c r="BQ22">
        <f t="shared" si="23"/>
        <v>2</v>
      </c>
    </row>
    <row r="23" spans="1:69" x14ac:dyDescent="0.25">
      <c r="A23" s="16" t="s">
        <v>26</v>
      </c>
      <c r="B23" s="16">
        <v>0</v>
      </c>
      <c r="C23" s="16">
        <v>1</v>
      </c>
      <c r="D23" s="271">
        <f t="shared" si="20"/>
        <v>1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07">
        <v>0</v>
      </c>
      <c r="L23" s="107">
        <v>0</v>
      </c>
      <c r="M23" s="107">
        <v>0</v>
      </c>
      <c r="N23" s="21">
        <f t="shared" si="14"/>
        <v>1</v>
      </c>
      <c r="O23" s="18">
        <f>(N23*100/N42)</f>
        <v>1.3888888888888888</v>
      </c>
      <c r="Q23" s="16" t="s">
        <v>26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07">
        <v>0</v>
      </c>
      <c r="X23" s="16">
        <v>0</v>
      </c>
      <c r="Y23" s="16">
        <v>0</v>
      </c>
      <c r="Z23" s="107">
        <v>0</v>
      </c>
      <c r="AA23" s="107">
        <v>0</v>
      </c>
      <c r="AB23" s="107">
        <v>0</v>
      </c>
      <c r="AC23" s="21">
        <f t="shared" si="15"/>
        <v>0</v>
      </c>
      <c r="AD23" s="18">
        <f>(AC23*100/AC42)</f>
        <v>0</v>
      </c>
      <c r="AF23" s="16" t="s">
        <v>26</v>
      </c>
      <c r="AG23" s="16">
        <v>0</v>
      </c>
      <c r="AH23" s="16">
        <v>1</v>
      </c>
      <c r="AI23" s="24">
        <f t="shared" si="16"/>
        <v>1</v>
      </c>
      <c r="AJ23" s="18">
        <f>(AI23*100/AI42)</f>
        <v>3.7037037037037037</v>
      </c>
      <c r="AL23" s="74" t="s">
        <v>26</v>
      </c>
      <c r="AM23" s="276">
        <f t="shared" si="21"/>
        <v>1</v>
      </c>
      <c r="AN23" s="276">
        <f t="shared" si="22"/>
        <v>0</v>
      </c>
      <c r="AO23" s="276">
        <f t="shared" si="17"/>
        <v>1</v>
      </c>
      <c r="AP23" s="276">
        <f t="shared" si="18"/>
        <v>2</v>
      </c>
      <c r="AR23" s="16" t="s">
        <v>26</v>
      </c>
      <c r="AS23" s="16">
        <v>2</v>
      </c>
      <c r="AT23" s="16">
        <v>4</v>
      </c>
      <c r="AU23" s="107">
        <v>0</v>
      </c>
      <c r="AV23" s="107">
        <v>0</v>
      </c>
      <c r="AW23" s="16">
        <v>2</v>
      </c>
      <c r="AX23" s="107">
        <v>4</v>
      </c>
      <c r="AY23" s="21">
        <f t="shared" si="19"/>
        <v>6</v>
      </c>
      <c r="AZ23" s="18">
        <f>(AY23*100/AY42)</f>
        <v>6.3829787234042552</v>
      </c>
      <c r="BB23" s="16" t="s">
        <v>26</v>
      </c>
      <c r="BC23" s="16">
        <v>0</v>
      </c>
      <c r="BD23" s="16">
        <v>0</v>
      </c>
      <c r="BE23" s="107">
        <v>0</v>
      </c>
      <c r="BF23" s="16">
        <v>0</v>
      </c>
      <c r="BG23" s="107">
        <v>0</v>
      </c>
      <c r="BH23" s="107">
        <v>0</v>
      </c>
      <c r="BI23" s="107">
        <v>0</v>
      </c>
      <c r="BJ23" s="16">
        <v>0</v>
      </c>
      <c r="BK23" s="107">
        <v>0</v>
      </c>
      <c r="BL23" s="107">
        <v>0</v>
      </c>
      <c r="BM23" s="16">
        <v>0</v>
      </c>
      <c r="BN23" s="21">
        <f>SUM(BE23:BM23)</f>
        <v>0</v>
      </c>
      <c r="BO23" s="18">
        <f>(BN23*100/BN42)</f>
        <v>0</v>
      </c>
      <c r="BQ23">
        <f t="shared" si="23"/>
        <v>8</v>
      </c>
    </row>
    <row r="24" spans="1:69" x14ac:dyDescent="0.25">
      <c r="A24" s="16" t="s">
        <v>27</v>
      </c>
      <c r="B24" s="16">
        <v>0</v>
      </c>
      <c r="C24" s="16">
        <v>0</v>
      </c>
      <c r="D24" s="16">
        <f t="shared" si="20"/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07">
        <v>0</v>
      </c>
      <c r="L24" s="107">
        <v>0</v>
      </c>
      <c r="M24" s="107">
        <v>0</v>
      </c>
      <c r="N24" s="21">
        <f t="shared" si="14"/>
        <v>0</v>
      </c>
      <c r="O24" s="18">
        <f>(N24*100/N42)</f>
        <v>0</v>
      </c>
      <c r="Q24" s="16" t="s">
        <v>27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07">
        <v>0</v>
      </c>
      <c r="X24" s="16">
        <v>0</v>
      </c>
      <c r="Y24" s="16">
        <v>0</v>
      </c>
      <c r="Z24" s="107">
        <v>0</v>
      </c>
      <c r="AA24" s="107">
        <v>0</v>
      </c>
      <c r="AB24" s="107">
        <v>0</v>
      </c>
      <c r="AC24" s="21">
        <f t="shared" si="15"/>
        <v>0</v>
      </c>
      <c r="AD24" s="18">
        <f>(AC24*100/AC42)</f>
        <v>0</v>
      </c>
      <c r="AF24" s="16" t="s">
        <v>27</v>
      </c>
      <c r="AG24" s="16">
        <v>1</v>
      </c>
      <c r="AH24" s="16">
        <v>0</v>
      </c>
      <c r="AI24" s="24">
        <f t="shared" si="16"/>
        <v>1</v>
      </c>
      <c r="AJ24" s="18">
        <f>(AI24*100/AI42)</f>
        <v>3.7037037037037037</v>
      </c>
      <c r="AL24" s="74" t="s">
        <v>27</v>
      </c>
      <c r="AM24" s="276">
        <f t="shared" si="21"/>
        <v>0</v>
      </c>
      <c r="AN24" s="276">
        <f t="shared" si="22"/>
        <v>0</v>
      </c>
      <c r="AO24" s="276">
        <f t="shared" si="17"/>
        <v>1</v>
      </c>
      <c r="AP24" s="276">
        <f t="shared" si="18"/>
        <v>1</v>
      </c>
      <c r="AR24" s="16" t="s">
        <v>27</v>
      </c>
      <c r="AS24" s="16">
        <v>0</v>
      </c>
      <c r="AT24" s="16">
        <v>0</v>
      </c>
      <c r="AU24" s="107">
        <v>0</v>
      </c>
      <c r="AV24" s="107">
        <v>0</v>
      </c>
      <c r="AW24" s="16">
        <v>0</v>
      </c>
      <c r="AX24" s="107">
        <v>0</v>
      </c>
      <c r="AY24" s="21">
        <f t="shared" si="19"/>
        <v>0</v>
      </c>
      <c r="AZ24" s="18">
        <f>(AY24*100/AY42)</f>
        <v>0</v>
      </c>
      <c r="BB24" s="16" t="s">
        <v>27</v>
      </c>
      <c r="BC24" s="16">
        <v>0</v>
      </c>
      <c r="BD24" s="16">
        <v>0</v>
      </c>
      <c r="BE24" s="107">
        <v>0</v>
      </c>
      <c r="BF24" s="16">
        <v>0</v>
      </c>
      <c r="BG24" s="107">
        <v>0</v>
      </c>
      <c r="BH24" s="107">
        <v>0</v>
      </c>
      <c r="BI24" s="107">
        <v>0</v>
      </c>
      <c r="BJ24" s="16">
        <v>0</v>
      </c>
      <c r="BK24" s="107">
        <v>0</v>
      </c>
      <c r="BL24" s="107">
        <v>0</v>
      </c>
      <c r="BM24" s="16">
        <v>0</v>
      </c>
      <c r="BN24" s="21">
        <f>SUM(BE24:BM24)</f>
        <v>0</v>
      </c>
      <c r="BO24" s="18">
        <f>(BN24*100/BN42)</f>
        <v>0</v>
      </c>
      <c r="BQ24">
        <f t="shared" si="23"/>
        <v>1</v>
      </c>
    </row>
    <row r="25" spans="1:69" ht="15.75" thickBot="1" x14ac:dyDescent="0.3">
      <c r="A25" s="25" t="s">
        <v>28</v>
      </c>
      <c r="B25" s="16">
        <v>2</v>
      </c>
      <c r="C25" s="16">
        <v>2</v>
      </c>
      <c r="D25" s="271">
        <f t="shared" si="20"/>
        <v>4</v>
      </c>
      <c r="E25" s="16">
        <v>4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09">
        <v>0</v>
      </c>
      <c r="L25" s="109">
        <v>0</v>
      </c>
      <c r="M25" s="109">
        <v>0</v>
      </c>
      <c r="N25" s="21">
        <f t="shared" si="14"/>
        <v>4</v>
      </c>
      <c r="O25" s="18">
        <f>(N25*100/N42)</f>
        <v>5.5555555555555554</v>
      </c>
      <c r="Q25" s="25" t="s">
        <v>28</v>
      </c>
      <c r="R25" s="16">
        <v>0</v>
      </c>
      <c r="S25" s="16">
        <v>2</v>
      </c>
      <c r="T25" s="16">
        <v>0</v>
      </c>
      <c r="U25" s="16">
        <v>1</v>
      </c>
      <c r="V25" s="16">
        <v>1</v>
      </c>
      <c r="W25" s="109">
        <v>0</v>
      </c>
      <c r="X25" s="16">
        <v>0</v>
      </c>
      <c r="Y25" s="16">
        <v>0</v>
      </c>
      <c r="Z25" s="109">
        <v>0</v>
      </c>
      <c r="AA25" s="109">
        <v>0</v>
      </c>
      <c r="AB25" s="109">
        <v>0</v>
      </c>
      <c r="AC25" s="21">
        <f t="shared" si="15"/>
        <v>2</v>
      </c>
      <c r="AD25" s="18">
        <f>(AC25*100/AC42)</f>
        <v>11.764705882352942</v>
      </c>
      <c r="AF25" s="25" t="s">
        <v>28</v>
      </c>
      <c r="AG25" s="16">
        <v>0</v>
      </c>
      <c r="AH25" s="16">
        <v>1</v>
      </c>
      <c r="AI25" s="24">
        <f t="shared" si="16"/>
        <v>1</v>
      </c>
      <c r="AJ25" s="18">
        <f>(AI25*100/AI42)</f>
        <v>3.7037037037037037</v>
      </c>
      <c r="AL25" s="81" t="s">
        <v>28</v>
      </c>
      <c r="AM25" s="276">
        <f t="shared" si="21"/>
        <v>4</v>
      </c>
      <c r="AN25" s="276">
        <f t="shared" si="22"/>
        <v>2</v>
      </c>
      <c r="AO25" s="276">
        <f t="shared" si="17"/>
        <v>1</v>
      </c>
      <c r="AP25" s="276">
        <f t="shared" si="18"/>
        <v>7</v>
      </c>
      <c r="AR25" s="25" t="s">
        <v>28</v>
      </c>
      <c r="AS25" s="16">
        <v>2</v>
      </c>
      <c r="AT25" s="16">
        <v>3</v>
      </c>
      <c r="AU25" s="109">
        <v>0</v>
      </c>
      <c r="AV25" s="109">
        <v>0</v>
      </c>
      <c r="AW25" s="16">
        <v>5</v>
      </c>
      <c r="AX25" s="109">
        <v>0</v>
      </c>
      <c r="AY25" s="21">
        <f t="shared" si="19"/>
        <v>5</v>
      </c>
      <c r="AZ25" s="18">
        <f>(AY25*100/AY42)</f>
        <v>5.3191489361702127</v>
      </c>
      <c r="BB25" s="25" t="s">
        <v>28</v>
      </c>
      <c r="BC25" s="16">
        <v>0</v>
      </c>
      <c r="BD25" s="16">
        <v>0</v>
      </c>
      <c r="BE25" s="109">
        <v>0</v>
      </c>
      <c r="BF25" s="16">
        <v>0</v>
      </c>
      <c r="BG25" s="109">
        <v>0</v>
      </c>
      <c r="BH25" s="109">
        <v>0</v>
      </c>
      <c r="BI25" s="109">
        <v>0</v>
      </c>
      <c r="BJ25" s="16">
        <v>0</v>
      </c>
      <c r="BK25" s="109">
        <v>0</v>
      </c>
      <c r="BL25" s="109">
        <v>0</v>
      </c>
      <c r="BM25" s="16">
        <v>0</v>
      </c>
      <c r="BN25" s="21">
        <f>SUM(BE25:BM25)</f>
        <v>0</v>
      </c>
      <c r="BO25" s="18">
        <f>(BN25*100/BN42)</f>
        <v>0</v>
      </c>
      <c r="BQ25">
        <f t="shared" si="23"/>
        <v>12</v>
      </c>
    </row>
    <row r="26" spans="1:69" ht="15.75" thickBot="1" x14ac:dyDescent="0.3">
      <c r="A26" s="29" t="s">
        <v>18</v>
      </c>
      <c r="B26" s="29">
        <f t="shared" ref="B26:O26" si="24">SUM(B15:B25)</f>
        <v>16</v>
      </c>
      <c r="C26" s="29">
        <f t="shared" si="24"/>
        <v>11</v>
      </c>
      <c r="D26" s="29">
        <f>SUM(D15:D25)</f>
        <v>27</v>
      </c>
      <c r="E26" s="29">
        <f t="shared" si="24"/>
        <v>10</v>
      </c>
      <c r="F26" s="29">
        <f t="shared" si="24"/>
        <v>9</v>
      </c>
      <c r="G26" s="29">
        <f t="shared" si="24"/>
        <v>5</v>
      </c>
      <c r="H26" s="29">
        <f t="shared" si="24"/>
        <v>2</v>
      </c>
      <c r="I26" s="29">
        <f t="shared" si="24"/>
        <v>0</v>
      </c>
      <c r="J26" s="29">
        <f t="shared" si="24"/>
        <v>1</v>
      </c>
      <c r="K26" s="29">
        <f t="shared" si="24"/>
        <v>0</v>
      </c>
      <c r="L26" s="29">
        <f t="shared" si="24"/>
        <v>0</v>
      </c>
      <c r="M26" s="29">
        <f t="shared" si="24"/>
        <v>0</v>
      </c>
      <c r="N26" s="35">
        <f>SUM(N15:N25)</f>
        <v>27</v>
      </c>
      <c r="O26" s="31">
        <f t="shared" si="24"/>
        <v>37.5</v>
      </c>
      <c r="P26" s="113"/>
      <c r="Q26" s="29" t="s">
        <v>18</v>
      </c>
      <c r="R26" s="29">
        <f t="shared" ref="R26:AD26" si="25">SUM(R15:R25)</f>
        <v>1</v>
      </c>
      <c r="S26" s="29">
        <f t="shared" si="25"/>
        <v>5</v>
      </c>
      <c r="T26" s="29">
        <f t="shared" si="25"/>
        <v>1</v>
      </c>
      <c r="U26" s="29">
        <f t="shared" si="25"/>
        <v>3</v>
      </c>
      <c r="V26" s="29">
        <f t="shared" si="25"/>
        <v>1</v>
      </c>
      <c r="W26" s="29">
        <f t="shared" si="25"/>
        <v>0</v>
      </c>
      <c r="X26" s="29">
        <f t="shared" si="25"/>
        <v>1</v>
      </c>
      <c r="Y26" s="29">
        <f t="shared" si="25"/>
        <v>0</v>
      </c>
      <c r="Z26" s="29">
        <f t="shared" si="25"/>
        <v>0</v>
      </c>
      <c r="AA26" s="29">
        <f t="shared" si="25"/>
        <v>0</v>
      </c>
      <c r="AB26" s="29">
        <f t="shared" si="25"/>
        <v>0</v>
      </c>
      <c r="AC26" s="35">
        <f>SUM(AC15:AC25)</f>
        <v>6</v>
      </c>
      <c r="AD26" s="31">
        <f t="shared" si="25"/>
        <v>35.294117647058826</v>
      </c>
      <c r="AE26" s="113"/>
      <c r="AF26" s="29" t="s">
        <v>18</v>
      </c>
      <c r="AG26" s="29">
        <f>SUM(AG15:AG25)</f>
        <v>6</v>
      </c>
      <c r="AH26" s="29">
        <f>SUM(AH15:AH25)</f>
        <v>5</v>
      </c>
      <c r="AI26" s="35">
        <f>SUM(AI15:AI25)</f>
        <v>11</v>
      </c>
      <c r="AJ26" s="31">
        <f>SUM(AJ15:AJ25)</f>
        <v>40.740740740740733</v>
      </c>
      <c r="AK26" s="113"/>
      <c r="AL26" s="87" t="s">
        <v>18</v>
      </c>
      <c r="AM26" s="277">
        <f>SUM(AM15:AM25)</f>
        <v>27</v>
      </c>
      <c r="AN26" s="277">
        <f>SUM(AN15:AN25)</f>
        <v>6</v>
      </c>
      <c r="AO26" s="277">
        <f>SUM(AO15:AO25)</f>
        <v>11</v>
      </c>
      <c r="AP26" s="277">
        <f>SUM(AP15:AP25)</f>
        <v>44</v>
      </c>
      <c r="AQ26" s="113"/>
      <c r="AR26" s="29" t="s">
        <v>18</v>
      </c>
      <c r="AS26" s="29">
        <f t="shared" ref="AS26:AZ26" si="26">SUM(AS15:AS25)</f>
        <v>11</v>
      </c>
      <c r="AT26" s="29">
        <f t="shared" si="26"/>
        <v>20</v>
      </c>
      <c r="AU26" s="29">
        <f t="shared" si="26"/>
        <v>0</v>
      </c>
      <c r="AV26" s="29">
        <f t="shared" si="26"/>
        <v>0</v>
      </c>
      <c r="AW26" s="29">
        <f t="shared" si="26"/>
        <v>26</v>
      </c>
      <c r="AX26" s="29">
        <f t="shared" si="26"/>
        <v>5</v>
      </c>
      <c r="AY26" s="35">
        <f>SUM(AY15:AY25)</f>
        <v>31</v>
      </c>
      <c r="AZ26" s="31">
        <f t="shared" si="26"/>
        <v>32.978723404255319</v>
      </c>
      <c r="BA26" s="113"/>
      <c r="BB26" s="29" t="s">
        <v>18</v>
      </c>
      <c r="BC26" s="29">
        <f>SUM(BC15:BC25)</f>
        <v>2</v>
      </c>
      <c r="BD26" s="29">
        <f>SUM(BD15:BD25)</f>
        <v>1</v>
      </c>
      <c r="BE26" s="29">
        <f>SUM(BE15:BE25)</f>
        <v>0</v>
      </c>
      <c r="BF26" s="29">
        <f t="shared" ref="BC26:BO26" si="27">SUM(BF15:BF25)</f>
        <v>0</v>
      </c>
      <c r="BG26" s="29">
        <f t="shared" si="27"/>
        <v>0</v>
      </c>
      <c r="BH26" s="29">
        <f t="shared" si="27"/>
        <v>0</v>
      </c>
      <c r="BI26" s="29">
        <f t="shared" si="27"/>
        <v>0</v>
      </c>
      <c r="BJ26" s="29">
        <f t="shared" si="27"/>
        <v>1</v>
      </c>
      <c r="BK26" s="29">
        <f t="shared" si="27"/>
        <v>0</v>
      </c>
      <c r="BL26" s="29">
        <f t="shared" si="27"/>
        <v>0</v>
      </c>
      <c r="BM26" s="29">
        <f t="shared" si="27"/>
        <v>2</v>
      </c>
      <c r="BN26" s="35">
        <f>SUM(BN15:BN25)</f>
        <v>3</v>
      </c>
      <c r="BO26" s="31">
        <f t="shared" si="27"/>
        <v>37.5</v>
      </c>
    </row>
    <row r="27" spans="1:69" ht="38.25" x14ac:dyDescent="0.25">
      <c r="A27" s="39" t="s">
        <v>29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24"/>
      <c r="O27" s="40"/>
      <c r="P27" s="113"/>
      <c r="Q27" s="39" t="s">
        <v>29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124"/>
      <c r="AD27" s="40"/>
      <c r="AE27" s="113"/>
      <c r="AF27" s="39" t="s">
        <v>29</v>
      </c>
      <c r="AG27" s="39"/>
      <c r="AH27" s="39"/>
      <c r="AI27" s="124"/>
      <c r="AJ27" s="40"/>
      <c r="AK27" s="113"/>
      <c r="AL27" s="91" t="s">
        <v>29</v>
      </c>
      <c r="AM27" s="277"/>
      <c r="AN27" s="277"/>
      <c r="AO27" s="277"/>
      <c r="AP27" s="277"/>
      <c r="AQ27" s="113"/>
      <c r="AR27" s="39" t="s">
        <v>29</v>
      </c>
      <c r="AS27" s="39"/>
      <c r="AT27" s="39"/>
      <c r="AU27" s="39"/>
      <c r="AV27" s="39"/>
      <c r="AW27" s="39"/>
      <c r="AX27" s="39"/>
      <c r="AY27" s="124"/>
      <c r="AZ27" s="40"/>
      <c r="BA27" s="113"/>
      <c r="BB27" s="39" t="s">
        <v>29</v>
      </c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124"/>
      <c r="BO27" s="40"/>
    </row>
    <row r="28" spans="1:69" x14ac:dyDescent="0.25">
      <c r="A28" s="16" t="s">
        <v>30</v>
      </c>
      <c r="B28" s="16">
        <v>1</v>
      </c>
      <c r="C28" s="16">
        <v>0</v>
      </c>
      <c r="D28" s="16">
        <f t="shared" ref="D28:D33" si="28">SUM(B28:C28)</f>
        <v>1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21">
        <f t="shared" ref="N28:N33" si="29">SUM(E28:M28)</f>
        <v>1</v>
      </c>
      <c r="O28" s="18">
        <f>(N28*100/N42)</f>
        <v>1.3888888888888888</v>
      </c>
      <c r="Q28" s="16" t="s">
        <v>30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21">
        <f t="shared" ref="AC28:AC33" si="30">SUM(T28:AB28)</f>
        <v>0</v>
      </c>
      <c r="AD28" s="18">
        <f>(AC28*100/AC42)</f>
        <v>0</v>
      </c>
      <c r="AF28" s="16" t="s">
        <v>30</v>
      </c>
      <c r="AG28" s="16">
        <v>0</v>
      </c>
      <c r="AH28" s="16">
        <v>1</v>
      </c>
      <c r="AI28" s="21">
        <f t="shared" ref="AI28:AI33" si="31">SUM(AG28:AH28)</f>
        <v>1</v>
      </c>
      <c r="AJ28" s="18">
        <f>(AI28*100/AI42)</f>
        <v>3.7037037037037037</v>
      </c>
      <c r="AL28" s="74" t="s">
        <v>30</v>
      </c>
      <c r="AM28" s="276">
        <f>N28</f>
        <v>1</v>
      </c>
      <c r="AN28" s="276">
        <f>AC28</f>
        <v>0</v>
      </c>
      <c r="AO28" s="276">
        <f t="shared" ref="AO28:AO33" si="32">AI28</f>
        <v>1</v>
      </c>
      <c r="AP28" s="276">
        <f>SUM(AO28,AN28,AM28)</f>
        <v>2</v>
      </c>
      <c r="AR28" s="16" t="s">
        <v>30</v>
      </c>
      <c r="AS28" s="16">
        <v>1</v>
      </c>
      <c r="AT28" s="16">
        <v>2</v>
      </c>
      <c r="AU28" s="16">
        <v>0</v>
      </c>
      <c r="AV28" s="16">
        <v>0</v>
      </c>
      <c r="AW28" s="16">
        <v>3</v>
      </c>
      <c r="AX28" s="16">
        <v>0</v>
      </c>
      <c r="AY28" s="21">
        <f t="shared" ref="AY28:AY33" si="33">SUM(AU28:AX28)</f>
        <v>3</v>
      </c>
      <c r="AZ28" s="18">
        <f>(AY28*100/AY42)</f>
        <v>3.1914893617021276</v>
      </c>
      <c r="BB28" s="16" t="s">
        <v>30</v>
      </c>
      <c r="BC28" s="16">
        <v>0</v>
      </c>
      <c r="BD28" s="16">
        <v>1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1</v>
      </c>
      <c r="BN28" s="21">
        <f>SUM(BE28:BM28)</f>
        <v>1</v>
      </c>
      <c r="BO28" s="18">
        <f>(BN28*100/BN42)</f>
        <v>12.5</v>
      </c>
      <c r="BQ28">
        <f t="shared" ref="BQ28:BQ33" si="34">SUM(BN28,AY28,AI28,AC28,N28)</f>
        <v>6</v>
      </c>
    </row>
    <row r="29" spans="1:69" x14ac:dyDescent="0.25">
      <c r="A29" s="16" t="s">
        <v>31</v>
      </c>
      <c r="B29" s="16">
        <v>0</v>
      </c>
      <c r="C29" s="16">
        <v>1</v>
      </c>
      <c r="D29" s="16">
        <f t="shared" si="28"/>
        <v>1</v>
      </c>
      <c r="E29" s="16">
        <v>0</v>
      </c>
      <c r="F29" s="107">
        <v>0</v>
      </c>
      <c r="G29" s="107">
        <v>1</v>
      </c>
      <c r="H29" s="107">
        <v>0</v>
      </c>
      <c r="I29" s="107">
        <v>0</v>
      </c>
      <c r="J29" s="16">
        <v>0</v>
      </c>
      <c r="K29" s="107">
        <v>0</v>
      </c>
      <c r="L29" s="107">
        <v>0</v>
      </c>
      <c r="M29" s="107">
        <v>0</v>
      </c>
      <c r="N29" s="21">
        <f t="shared" si="29"/>
        <v>1</v>
      </c>
      <c r="O29" s="18">
        <f>(N29*100/N42)</f>
        <v>1.3888888888888888</v>
      </c>
      <c r="Q29" s="16" t="s">
        <v>31</v>
      </c>
      <c r="R29" s="16">
        <v>0</v>
      </c>
      <c r="S29" s="16">
        <v>0</v>
      </c>
      <c r="T29" s="107">
        <v>0</v>
      </c>
      <c r="U29" s="107">
        <v>0</v>
      </c>
      <c r="V29" s="16">
        <v>0</v>
      </c>
      <c r="W29" s="107">
        <v>0</v>
      </c>
      <c r="X29" s="16">
        <v>0</v>
      </c>
      <c r="Y29" s="107">
        <v>0</v>
      </c>
      <c r="Z29" s="107">
        <v>0</v>
      </c>
      <c r="AA29" s="107">
        <v>0</v>
      </c>
      <c r="AB29" s="107">
        <v>0</v>
      </c>
      <c r="AC29" s="21">
        <f t="shared" si="30"/>
        <v>0</v>
      </c>
      <c r="AD29" s="18">
        <f>(AC29*100/AC42)</f>
        <v>0</v>
      </c>
      <c r="AF29" s="16" t="s">
        <v>31</v>
      </c>
      <c r="AG29" s="16">
        <v>0</v>
      </c>
      <c r="AH29" s="16">
        <v>1</v>
      </c>
      <c r="AI29" s="24">
        <f t="shared" si="31"/>
        <v>1</v>
      </c>
      <c r="AJ29" s="18">
        <f>(AI29*100/AI42)</f>
        <v>3.7037037037037037</v>
      </c>
      <c r="AL29" s="74" t="s">
        <v>31</v>
      </c>
      <c r="AM29" s="276">
        <f t="shared" ref="AM29:AM33" si="35">N29</f>
        <v>1</v>
      </c>
      <c r="AN29" s="276">
        <f t="shared" ref="AN29:AN33" si="36">AC29</f>
        <v>0</v>
      </c>
      <c r="AO29" s="276">
        <f t="shared" si="32"/>
        <v>1</v>
      </c>
      <c r="AP29" s="276">
        <f t="shared" ref="AP29:AP33" si="37">SUM(AO29,AN29,AM29)</f>
        <v>2</v>
      </c>
      <c r="AR29" s="16" t="s">
        <v>31</v>
      </c>
      <c r="AS29" s="16">
        <v>0</v>
      </c>
      <c r="AT29" s="16">
        <v>0</v>
      </c>
      <c r="AU29" s="107">
        <v>0</v>
      </c>
      <c r="AV29" s="107">
        <v>0</v>
      </c>
      <c r="AW29" s="16">
        <v>0</v>
      </c>
      <c r="AX29" s="16">
        <v>0</v>
      </c>
      <c r="AY29" s="21">
        <f t="shared" si="33"/>
        <v>0</v>
      </c>
      <c r="AZ29" s="18">
        <f>(AY29*100/AY42)</f>
        <v>0</v>
      </c>
      <c r="BB29" s="16" t="s">
        <v>31</v>
      </c>
      <c r="BC29" s="16">
        <v>0</v>
      </c>
      <c r="BD29" s="16">
        <v>0</v>
      </c>
      <c r="BE29" s="107">
        <v>0</v>
      </c>
      <c r="BF29" s="107">
        <v>0</v>
      </c>
      <c r="BG29" s="107">
        <v>0</v>
      </c>
      <c r="BH29" s="107">
        <v>0</v>
      </c>
      <c r="BI29" s="107">
        <v>0</v>
      </c>
      <c r="BJ29" s="16">
        <v>0</v>
      </c>
      <c r="BK29" s="107">
        <v>0</v>
      </c>
      <c r="BL29" s="107">
        <v>0</v>
      </c>
      <c r="BM29" s="107">
        <v>0</v>
      </c>
      <c r="BN29" s="21">
        <f>SUM(BE29:BM29)</f>
        <v>0</v>
      </c>
      <c r="BO29" s="18">
        <f>(BN29*100/BN42)</f>
        <v>0</v>
      </c>
      <c r="BQ29">
        <f t="shared" si="34"/>
        <v>2</v>
      </c>
    </row>
    <row r="30" spans="1:69" x14ac:dyDescent="0.25">
      <c r="A30" s="16" t="s">
        <v>32</v>
      </c>
      <c r="B30" s="16">
        <v>1</v>
      </c>
      <c r="C30" s="16">
        <v>3</v>
      </c>
      <c r="D30" s="271">
        <f t="shared" si="28"/>
        <v>4</v>
      </c>
      <c r="E30" s="16">
        <v>0</v>
      </c>
      <c r="F30" s="107">
        <v>1</v>
      </c>
      <c r="G30" s="107">
        <v>1</v>
      </c>
      <c r="H30" s="107">
        <v>0</v>
      </c>
      <c r="I30" s="107">
        <v>0</v>
      </c>
      <c r="J30" s="16">
        <v>2</v>
      </c>
      <c r="K30" s="107">
        <v>0</v>
      </c>
      <c r="L30" s="107">
        <v>0</v>
      </c>
      <c r="M30" s="107">
        <v>0</v>
      </c>
      <c r="N30" s="21">
        <f t="shared" si="29"/>
        <v>4</v>
      </c>
      <c r="O30" s="18">
        <f>(N30*100/N42)</f>
        <v>5.5555555555555554</v>
      </c>
      <c r="Q30" s="16" t="s">
        <v>32</v>
      </c>
      <c r="R30" s="16">
        <v>1</v>
      </c>
      <c r="S30" s="16">
        <v>1</v>
      </c>
      <c r="T30" s="107">
        <v>0</v>
      </c>
      <c r="U30" s="107">
        <v>2</v>
      </c>
      <c r="V30" s="16">
        <v>0</v>
      </c>
      <c r="W30" s="107">
        <v>0</v>
      </c>
      <c r="X30" s="16">
        <v>0</v>
      </c>
      <c r="Y30" s="107">
        <v>0</v>
      </c>
      <c r="Z30" s="107">
        <v>0</v>
      </c>
      <c r="AA30" s="107">
        <v>0</v>
      </c>
      <c r="AB30" s="107">
        <v>0</v>
      </c>
      <c r="AC30" s="21">
        <f t="shared" si="30"/>
        <v>2</v>
      </c>
      <c r="AD30" s="18">
        <f>(AC30*100/AC42)</f>
        <v>11.764705882352942</v>
      </c>
      <c r="AF30" s="16" t="s">
        <v>32</v>
      </c>
      <c r="AG30" s="16">
        <v>0</v>
      </c>
      <c r="AH30" s="16">
        <v>1</v>
      </c>
      <c r="AI30" s="24">
        <f t="shared" si="31"/>
        <v>1</v>
      </c>
      <c r="AJ30" s="18">
        <f>(AI30*100/AI42)</f>
        <v>3.7037037037037037</v>
      </c>
      <c r="AL30" s="74" t="s">
        <v>32</v>
      </c>
      <c r="AM30" s="276">
        <f t="shared" si="35"/>
        <v>4</v>
      </c>
      <c r="AN30" s="276">
        <f t="shared" si="36"/>
        <v>2</v>
      </c>
      <c r="AO30" s="276">
        <f t="shared" si="32"/>
        <v>1</v>
      </c>
      <c r="AP30" s="276">
        <f t="shared" si="37"/>
        <v>7</v>
      </c>
      <c r="AR30" s="16" t="s">
        <v>32</v>
      </c>
      <c r="AS30" s="16">
        <v>0</v>
      </c>
      <c r="AT30" s="16">
        <v>1</v>
      </c>
      <c r="AU30" s="107">
        <v>0</v>
      </c>
      <c r="AV30" s="107">
        <v>0</v>
      </c>
      <c r="AW30" s="16">
        <v>1</v>
      </c>
      <c r="AX30" s="16">
        <v>0</v>
      </c>
      <c r="AY30" s="21">
        <f t="shared" si="33"/>
        <v>1</v>
      </c>
      <c r="AZ30" s="18">
        <f>(AY30*100/AY42)</f>
        <v>1.0638297872340425</v>
      </c>
      <c r="BB30" s="16" t="s">
        <v>32</v>
      </c>
      <c r="BC30" s="16">
        <v>0</v>
      </c>
      <c r="BD30" s="16">
        <v>0</v>
      </c>
      <c r="BE30" s="107">
        <v>0</v>
      </c>
      <c r="BF30" s="107">
        <v>0</v>
      </c>
      <c r="BG30" s="107">
        <v>0</v>
      </c>
      <c r="BH30" s="107">
        <v>0</v>
      </c>
      <c r="BI30" s="107">
        <v>0</v>
      </c>
      <c r="BJ30" s="16">
        <v>0</v>
      </c>
      <c r="BK30" s="107">
        <v>0</v>
      </c>
      <c r="BL30" s="107">
        <v>0</v>
      </c>
      <c r="BM30" s="107">
        <v>0</v>
      </c>
      <c r="BN30" s="21">
        <f>SUM(BE30:BM30)</f>
        <v>0</v>
      </c>
      <c r="BO30" s="18">
        <f>(BN30*100/BN42)</f>
        <v>0</v>
      </c>
      <c r="BQ30">
        <f t="shared" si="34"/>
        <v>8</v>
      </c>
    </row>
    <row r="31" spans="1:69" x14ac:dyDescent="0.25">
      <c r="A31" s="16" t="s">
        <v>33</v>
      </c>
      <c r="B31" s="16">
        <v>0</v>
      </c>
      <c r="C31" s="16">
        <v>0</v>
      </c>
      <c r="D31" s="271">
        <f t="shared" si="28"/>
        <v>0</v>
      </c>
      <c r="E31" s="16">
        <v>0</v>
      </c>
      <c r="F31" s="107">
        <v>0</v>
      </c>
      <c r="G31" s="107">
        <v>0</v>
      </c>
      <c r="H31" s="107">
        <v>0</v>
      </c>
      <c r="I31" s="107">
        <v>0</v>
      </c>
      <c r="J31" s="16">
        <v>0</v>
      </c>
      <c r="K31" s="107">
        <v>0</v>
      </c>
      <c r="L31" s="107">
        <v>0</v>
      </c>
      <c r="M31" s="107">
        <v>0</v>
      </c>
      <c r="N31" s="21">
        <f t="shared" si="29"/>
        <v>0</v>
      </c>
      <c r="O31" s="18">
        <f>(N31*100/N42)</f>
        <v>0</v>
      </c>
      <c r="Q31" s="16" t="s">
        <v>33</v>
      </c>
      <c r="R31" s="16">
        <v>0</v>
      </c>
      <c r="S31" s="16">
        <v>1</v>
      </c>
      <c r="T31" s="107">
        <v>0</v>
      </c>
      <c r="U31" s="107">
        <v>1</v>
      </c>
      <c r="V31" s="16">
        <v>0</v>
      </c>
      <c r="W31" s="107">
        <v>0</v>
      </c>
      <c r="X31" s="16">
        <v>0</v>
      </c>
      <c r="Y31" s="107">
        <v>0</v>
      </c>
      <c r="Z31" s="107">
        <v>0</v>
      </c>
      <c r="AA31" s="107">
        <v>0</v>
      </c>
      <c r="AB31" s="107">
        <v>0</v>
      </c>
      <c r="AC31" s="21">
        <f t="shared" si="30"/>
        <v>1</v>
      </c>
      <c r="AD31" s="18">
        <f>(AC31*100/AC42)</f>
        <v>5.882352941176471</v>
      </c>
      <c r="AF31" s="16" t="s">
        <v>33</v>
      </c>
      <c r="AG31" s="16">
        <v>0</v>
      </c>
      <c r="AH31" s="16">
        <v>1</v>
      </c>
      <c r="AI31" s="24">
        <f t="shared" si="31"/>
        <v>1</v>
      </c>
      <c r="AJ31" s="18">
        <f>(AI31*100/AI42)</f>
        <v>3.7037037037037037</v>
      </c>
      <c r="AL31" s="74" t="s">
        <v>33</v>
      </c>
      <c r="AM31" s="276">
        <f t="shared" si="35"/>
        <v>0</v>
      </c>
      <c r="AN31" s="276">
        <f t="shared" si="36"/>
        <v>1</v>
      </c>
      <c r="AO31" s="276">
        <f t="shared" si="32"/>
        <v>1</v>
      </c>
      <c r="AP31" s="276">
        <f t="shared" si="37"/>
        <v>2</v>
      </c>
      <c r="AR31" s="16" t="s">
        <v>33</v>
      </c>
      <c r="AS31" s="16">
        <v>0</v>
      </c>
      <c r="AT31" s="16">
        <v>1</v>
      </c>
      <c r="AU31" s="107">
        <v>0</v>
      </c>
      <c r="AV31" s="107">
        <v>0</v>
      </c>
      <c r="AW31" s="16">
        <v>1</v>
      </c>
      <c r="AX31" s="16">
        <v>0</v>
      </c>
      <c r="AY31" s="21">
        <f t="shared" si="33"/>
        <v>1</v>
      </c>
      <c r="AZ31" s="18">
        <f>(AY31*100/AY42)</f>
        <v>1.0638297872340425</v>
      </c>
      <c r="BB31" s="16" t="s">
        <v>33</v>
      </c>
      <c r="BC31" s="16">
        <v>0</v>
      </c>
      <c r="BD31" s="16">
        <v>0</v>
      </c>
      <c r="BE31" s="107">
        <v>0</v>
      </c>
      <c r="BF31" s="107">
        <v>0</v>
      </c>
      <c r="BG31" s="107">
        <v>0</v>
      </c>
      <c r="BH31" s="107">
        <v>0</v>
      </c>
      <c r="BI31" s="107">
        <v>0</v>
      </c>
      <c r="BJ31" s="16">
        <v>0</v>
      </c>
      <c r="BK31" s="107">
        <v>0</v>
      </c>
      <c r="BL31" s="107">
        <v>0</v>
      </c>
      <c r="BM31" s="107">
        <v>0</v>
      </c>
      <c r="BN31" s="21">
        <f>SUM(BE31:BM31)</f>
        <v>0</v>
      </c>
      <c r="BO31" s="18">
        <f>(BN31*100/BN42)</f>
        <v>0</v>
      </c>
      <c r="BQ31">
        <f t="shared" si="34"/>
        <v>3</v>
      </c>
    </row>
    <row r="32" spans="1:69" x14ac:dyDescent="0.25">
      <c r="A32" s="16" t="s">
        <v>34</v>
      </c>
      <c r="B32" s="16">
        <v>0</v>
      </c>
      <c r="C32" s="16">
        <v>0</v>
      </c>
      <c r="D32" s="16">
        <f t="shared" si="28"/>
        <v>0</v>
      </c>
      <c r="E32" s="16">
        <v>0</v>
      </c>
      <c r="F32" s="107">
        <v>0</v>
      </c>
      <c r="G32" s="107">
        <v>0</v>
      </c>
      <c r="H32" s="107">
        <v>0</v>
      </c>
      <c r="I32" s="107">
        <v>0</v>
      </c>
      <c r="J32" s="16">
        <v>0</v>
      </c>
      <c r="K32" s="107">
        <v>0</v>
      </c>
      <c r="L32" s="107">
        <v>0</v>
      </c>
      <c r="M32" s="107">
        <v>0</v>
      </c>
      <c r="N32" s="21">
        <f t="shared" si="29"/>
        <v>0</v>
      </c>
      <c r="O32" s="18">
        <f>(N32*100/N42)</f>
        <v>0</v>
      </c>
      <c r="Q32" s="16" t="s">
        <v>34</v>
      </c>
      <c r="R32" s="16">
        <v>0</v>
      </c>
      <c r="S32" s="16">
        <v>0</v>
      </c>
      <c r="T32" s="107">
        <v>0</v>
      </c>
      <c r="U32" s="107">
        <v>0</v>
      </c>
      <c r="V32" s="16">
        <v>0</v>
      </c>
      <c r="W32" s="107">
        <v>0</v>
      </c>
      <c r="X32" s="16">
        <v>0</v>
      </c>
      <c r="Y32" s="107">
        <v>0</v>
      </c>
      <c r="Z32" s="107">
        <v>0</v>
      </c>
      <c r="AA32" s="107">
        <v>0</v>
      </c>
      <c r="AB32" s="107">
        <v>0</v>
      </c>
      <c r="AC32" s="21">
        <f t="shared" si="30"/>
        <v>0</v>
      </c>
      <c r="AD32" s="18">
        <f>(AC32*100/AC42)</f>
        <v>0</v>
      </c>
      <c r="AF32" s="16" t="s">
        <v>34</v>
      </c>
      <c r="AG32" s="16">
        <v>0</v>
      </c>
      <c r="AH32" s="16">
        <v>1</v>
      </c>
      <c r="AI32" s="24">
        <f t="shared" si="31"/>
        <v>1</v>
      </c>
      <c r="AJ32" s="18">
        <f>(AI32*100/AI42)</f>
        <v>3.7037037037037037</v>
      </c>
      <c r="AL32" s="74" t="s">
        <v>34</v>
      </c>
      <c r="AM32" s="276">
        <f t="shared" si="35"/>
        <v>0</v>
      </c>
      <c r="AN32" s="276">
        <f t="shared" si="36"/>
        <v>0</v>
      </c>
      <c r="AO32" s="276">
        <f t="shared" si="32"/>
        <v>1</v>
      </c>
      <c r="AP32" s="276">
        <f t="shared" si="37"/>
        <v>1</v>
      </c>
      <c r="AR32" s="16" t="s">
        <v>34</v>
      </c>
      <c r="AS32" s="16">
        <v>0</v>
      </c>
      <c r="AT32" s="16">
        <v>0</v>
      </c>
      <c r="AU32" s="107">
        <v>0</v>
      </c>
      <c r="AV32" s="107">
        <v>0</v>
      </c>
      <c r="AW32" s="16">
        <v>0</v>
      </c>
      <c r="AX32" s="16">
        <v>0</v>
      </c>
      <c r="AY32" s="21">
        <f t="shared" si="33"/>
        <v>0</v>
      </c>
      <c r="AZ32" s="18">
        <f>(AY32*100/AY42)</f>
        <v>0</v>
      </c>
      <c r="BB32" s="16" t="s">
        <v>34</v>
      </c>
      <c r="BC32" s="16">
        <v>0</v>
      </c>
      <c r="BD32" s="16">
        <v>0</v>
      </c>
      <c r="BE32" s="107">
        <v>0</v>
      </c>
      <c r="BF32" s="107">
        <v>0</v>
      </c>
      <c r="BG32" s="107">
        <v>0</v>
      </c>
      <c r="BH32" s="107">
        <v>0</v>
      </c>
      <c r="BI32" s="107">
        <v>0</v>
      </c>
      <c r="BJ32" s="16">
        <v>0</v>
      </c>
      <c r="BK32" s="107">
        <v>0</v>
      </c>
      <c r="BL32" s="107">
        <v>0</v>
      </c>
      <c r="BM32" s="107">
        <v>0</v>
      </c>
      <c r="BN32" s="21">
        <f>SUM(BE32:BM32)</f>
        <v>0</v>
      </c>
      <c r="BO32" s="18">
        <f>(BN32*100/BN42)</f>
        <v>0</v>
      </c>
      <c r="BQ32">
        <f t="shared" si="34"/>
        <v>1</v>
      </c>
    </row>
    <row r="33" spans="1:69" ht="15.75" thickBot="1" x14ac:dyDescent="0.3">
      <c r="A33" s="16" t="s">
        <v>35</v>
      </c>
      <c r="B33" s="16">
        <v>0</v>
      </c>
      <c r="C33" s="16">
        <v>1</v>
      </c>
      <c r="D33" s="271">
        <f t="shared" si="28"/>
        <v>1</v>
      </c>
      <c r="E33" s="16">
        <v>0</v>
      </c>
      <c r="F33" s="107">
        <v>1</v>
      </c>
      <c r="G33" s="107">
        <v>0</v>
      </c>
      <c r="H33" s="107">
        <v>0</v>
      </c>
      <c r="I33" s="107">
        <v>0</v>
      </c>
      <c r="J33" s="16">
        <v>0</v>
      </c>
      <c r="K33" s="107">
        <v>0</v>
      </c>
      <c r="L33" s="107">
        <v>0</v>
      </c>
      <c r="M33" s="107">
        <v>0</v>
      </c>
      <c r="N33" s="21">
        <f t="shared" si="29"/>
        <v>1</v>
      </c>
      <c r="O33" s="18">
        <f>(N33*100/N42)</f>
        <v>1.3888888888888888</v>
      </c>
      <c r="Q33" s="16" t="s">
        <v>35</v>
      </c>
      <c r="R33" s="16">
        <v>0</v>
      </c>
      <c r="S33" s="16">
        <v>0</v>
      </c>
      <c r="T33" s="107">
        <v>0</v>
      </c>
      <c r="U33" s="107">
        <v>0</v>
      </c>
      <c r="V33" s="16">
        <v>0</v>
      </c>
      <c r="W33" s="107">
        <v>0</v>
      </c>
      <c r="X33" s="16">
        <v>0</v>
      </c>
      <c r="Y33" s="107">
        <v>0</v>
      </c>
      <c r="Z33" s="107">
        <v>0</v>
      </c>
      <c r="AA33" s="107">
        <v>0</v>
      </c>
      <c r="AB33" s="107">
        <v>0</v>
      </c>
      <c r="AC33" s="21">
        <f t="shared" si="30"/>
        <v>0</v>
      </c>
      <c r="AD33" s="18">
        <f>(AC33*100/AC42)</f>
        <v>0</v>
      </c>
      <c r="AF33" s="16" t="s">
        <v>35</v>
      </c>
      <c r="AG33" s="16">
        <v>0</v>
      </c>
      <c r="AH33" s="16">
        <v>1</v>
      </c>
      <c r="AI33" s="24">
        <f t="shared" si="31"/>
        <v>1</v>
      </c>
      <c r="AJ33" s="18">
        <f>(AI33*100/AI42)</f>
        <v>3.7037037037037037</v>
      </c>
      <c r="AL33" s="74" t="s">
        <v>35</v>
      </c>
      <c r="AM33" s="276">
        <f t="shared" si="35"/>
        <v>1</v>
      </c>
      <c r="AN33" s="276">
        <f t="shared" si="36"/>
        <v>0</v>
      </c>
      <c r="AO33" s="276">
        <f t="shared" si="32"/>
        <v>1</v>
      </c>
      <c r="AP33" s="276">
        <f t="shared" si="37"/>
        <v>2</v>
      </c>
      <c r="AR33" s="16" t="s">
        <v>35</v>
      </c>
      <c r="AS33" s="16">
        <v>1</v>
      </c>
      <c r="AT33" s="16">
        <v>1</v>
      </c>
      <c r="AU33" s="107">
        <v>0</v>
      </c>
      <c r="AV33" s="107">
        <v>0</v>
      </c>
      <c r="AW33" s="16">
        <v>2</v>
      </c>
      <c r="AX33" s="16">
        <v>0</v>
      </c>
      <c r="AY33" s="21">
        <f t="shared" si="33"/>
        <v>2</v>
      </c>
      <c r="AZ33" s="18">
        <f>(AY33*100/AY42)</f>
        <v>2.1276595744680851</v>
      </c>
      <c r="BB33" s="16" t="s">
        <v>35</v>
      </c>
      <c r="BC33" s="16">
        <v>0</v>
      </c>
      <c r="BD33" s="16">
        <v>0</v>
      </c>
      <c r="BE33" s="107">
        <v>0</v>
      </c>
      <c r="BF33" s="107">
        <v>0</v>
      </c>
      <c r="BG33" s="107">
        <v>0</v>
      </c>
      <c r="BH33" s="107">
        <v>0</v>
      </c>
      <c r="BI33" s="107">
        <v>0</v>
      </c>
      <c r="BJ33" s="16">
        <v>0</v>
      </c>
      <c r="BK33" s="107">
        <v>0</v>
      </c>
      <c r="BL33" s="107">
        <v>0</v>
      </c>
      <c r="BM33" s="107">
        <v>0</v>
      </c>
      <c r="BN33" s="21">
        <f>SUM(BE33:BM33)</f>
        <v>0</v>
      </c>
      <c r="BO33" s="18">
        <f>(BN33*100/BN42)</f>
        <v>0</v>
      </c>
      <c r="BQ33">
        <f t="shared" si="34"/>
        <v>4</v>
      </c>
    </row>
    <row r="34" spans="1:69" ht="15.75" thickBot="1" x14ac:dyDescent="0.3">
      <c r="A34" s="29" t="s">
        <v>18</v>
      </c>
      <c r="B34" s="29">
        <f t="shared" ref="B34:O34" si="38">SUM(B28:B33)</f>
        <v>2</v>
      </c>
      <c r="C34" s="29">
        <f t="shared" si="38"/>
        <v>5</v>
      </c>
      <c r="D34" s="29">
        <f>SUM(D28:D33)</f>
        <v>7</v>
      </c>
      <c r="E34" s="29">
        <f t="shared" si="38"/>
        <v>0</v>
      </c>
      <c r="F34" s="29">
        <f t="shared" si="38"/>
        <v>3</v>
      </c>
      <c r="G34" s="29">
        <f t="shared" si="38"/>
        <v>2</v>
      </c>
      <c r="H34" s="29">
        <f t="shared" si="38"/>
        <v>0</v>
      </c>
      <c r="I34" s="29">
        <f t="shared" si="38"/>
        <v>0</v>
      </c>
      <c r="J34" s="29">
        <f t="shared" si="38"/>
        <v>2</v>
      </c>
      <c r="K34" s="29">
        <f t="shared" si="38"/>
        <v>0</v>
      </c>
      <c r="L34" s="29">
        <f t="shared" si="38"/>
        <v>0</v>
      </c>
      <c r="M34" s="29">
        <f t="shared" si="38"/>
        <v>0</v>
      </c>
      <c r="N34" s="35">
        <f>SUM(N28:N33)</f>
        <v>7</v>
      </c>
      <c r="O34" s="31">
        <f t="shared" si="38"/>
        <v>9.7222222222222214</v>
      </c>
      <c r="P34" s="113"/>
      <c r="Q34" s="29" t="s">
        <v>18</v>
      </c>
      <c r="R34" s="29">
        <f t="shared" ref="R34:AD34" si="39">SUM(R28:R33)</f>
        <v>1</v>
      </c>
      <c r="S34" s="29">
        <f t="shared" si="39"/>
        <v>2</v>
      </c>
      <c r="T34" s="29">
        <f t="shared" si="39"/>
        <v>0</v>
      </c>
      <c r="U34" s="29">
        <f t="shared" si="39"/>
        <v>3</v>
      </c>
      <c r="V34" s="29">
        <f t="shared" si="39"/>
        <v>0</v>
      </c>
      <c r="W34" s="29">
        <f t="shared" si="39"/>
        <v>0</v>
      </c>
      <c r="X34" s="29">
        <f t="shared" si="39"/>
        <v>0</v>
      </c>
      <c r="Y34" s="29">
        <f t="shared" si="39"/>
        <v>0</v>
      </c>
      <c r="Z34" s="29">
        <f t="shared" si="39"/>
        <v>0</v>
      </c>
      <c r="AA34" s="29">
        <f t="shared" si="39"/>
        <v>0</v>
      </c>
      <c r="AB34" s="29">
        <f t="shared" si="39"/>
        <v>0</v>
      </c>
      <c r="AC34" s="35">
        <f>SUM(AC28:AC33)</f>
        <v>3</v>
      </c>
      <c r="AD34" s="31">
        <f t="shared" si="39"/>
        <v>17.647058823529413</v>
      </c>
      <c r="AE34" s="113"/>
      <c r="AF34" s="29" t="s">
        <v>18</v>
      </c>
      <c r="AG34" s="29">
        <f>SUM(AG28:AG33)</f>
        <v>0</v>
      </c>
      <c r="AH34" s="29">
        <f>SUM(AH28:AH33)</f>
        <v>6</v>
      </c>
      <c r="AI34" s="35">
        <f>SUM(AI28:AI33)</f>
        <v>6</v>
      </c>
      <c r="AJ34" s="31">
        <f>SUM(AJ28:AJ33)</f>
        <v>22.222222222222221</v>
      </c>
      <c r="AK34" s="113"/>
      <c r="AL34" s="87" t="s">
        <v>18</v>
      </c>
      <c r="AM34" s="277">
        <f>SUM(AM28:AM33)</f>
        <v>7</v>
      </c>
      <c r="AN34" s="277">
        <f>SUM(AN28:AN33)</f>
        <v>3</v>
      </c>
      <c r="AO34" s="277">
        <f>SUM(AO28:AO33)</f>
        <v>6</v>
      </c>
      <c r="AP34" s="277">
        <f>SUM(AP28:AP33)</f>
        <v>16</v>
      </c>
      <c r="AQ34" s="113"/>
      <c r="AR34" s="29" t="s">
        <v>18</v>
      </c>
      <c r="AS34" s="29">
        <f t="shared" ref="AS34:AZ34" si="40">SUM(AS28:AS33)</f>
        <v>2</v>
      </c>
      <c r="AT34" s="29">
        <f t="shared" si="40"/>
        <v>5</v>
      </c>
      <c r="AU34" s="29">
        <f t="shared" si="40"/>
        <v>0</v>
      </c>
      <c r="AV34" s="29">
        <f t="shared" si="40"/>
        <v>0</v>
      </c>
      <c r="AW34" s="29">
        <f t="shared" si="40"/>
        <v>7</v>
      </c>
      <c r="AX34" s="29">
        <f t="shared" si="40"/>
        <v>0</v>
      </c>
      <c r="AY34" s="35">
        <f>SUM(AY28:AY33)</f>
        <v>7</v>
      </c>
      <c r="AZ34" s="31">
        <f t="shared" si="40"/>
        <v>7.4468085106382977</v>
      </c>
      <c r="BA34" s="113"/>
      <c r="BB34" s="29" t="s">
        <v>18</v>
      </c>
      <c r="BC34" s="29">
        <f>SUM(BC28:BC33)</f>
        <v>0</v>
      </c>
      <c r="BD34" s="29">
        <f>SUM(BD28:BD33)</f>
        <v>1</v>
      </c>
      <c r="BE34" s="29">
        <f>SUM(BE28:BE33)</f>
        <v>0</v>
      </c>
      <c r="BF34" s="29">
        <f>SUM(BF28:BF33)</f>
        <v>0</v>
      </c>
      <c r="BG34" s="29">
        <f>SUM(BG28:BG33)</f>
        <v>0</v>
      </c>
      <c r="BH34" s="29">
        <f>SUM(BH28:BH33)</f>
        <v>0</v>
      </c>
      <c r="BI34" s="29">
        <f>SUM(BI28:BI33)</f>
        <v>0</v>
      </c>
      <c r="BJ34" s="29">
        <f>SUM(BJ28:BJ33)</f>
        <v>0</v>
      </c>
      <c r="BK34" s="29">
        <f>SUM(BK28:BK33)</f>
        <v>0</v>
      </c>
      <c r="BL34" s="29">
        <f>SUM(BL28:BL33)</f>
        <v>0</v>
      </c>
      <c r="BM34" s="29">
        <f>SUM(BM28:BM33)</f>
        <v>1</v>
      </c>
      <c r="BN34" s="35">
        <f>SUM(BN28:BN33)</f>
        <v>1</v>
      </c>
      <c r="BO34" s="31">
        <f t="shared" ref="BC34:BO34" si="41">SUM(BO28:BO33)</f>
        <v>12.5</v>
      </c>
    </row>
    <row r="35" spans="1:69" ht="25.5" customHeight="1" x14ac:dyDescent="0.25">
      <c r="A35" s="8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24"/>
      <c r="O35" s="40"/>
      <c r="P35" s="113"/>
      <c r="Q35" s="8" t="s">
        <v>36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124"/>
      <c r="AD35" s="40"/>
      <c r="AE35" s="113"/>
      <c r="AF35" s="8" t="s">
        <v>36</v>
      </c>
      <c r="AG35" s="39"/>
      <c r="AH35" s="39"/>
      <c r="AI35" s="124"/>
      <c r="AJ35" s="40"/>
      <c r="AK35" s="113"/>
      <c r="AL35" s="71" t="s">
        <v>36</v>
      </c>
      <c r="AM35" s="277"/>
      <c r="AN35" s="277"/>
      <c r="AO35" s="277"/>
      <c r="AP35" s="277"/>
      <c r="AQ35" s="113"/>
      <c r="AR35" s="8" t="s">
        <v>36</v>
      </c>
      <c r="AS35" s="39"/>
      <c r="AT35" s="39"/>
      <c r="AU35" s="39"/>
      <c r="AV35" s="39"/>
      <c r="AW35" s="39"/>
      <c r="AX35" s="39"/>
      <c r="AY35" s="124"/>
      <c r="AZ35" s="40"/>
      <c r="BA35" s="113"/>
      <c r="BB35" s="8" t="s">
        <v>36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24"/>
      <c r="BO35" s="40"/>
    </row>
    <row r="36" spans="1:69" x14ac:dyDescent="0.25">
      <c r="A36" s="16" t="s">
        <v>37</v>
      </c>
      <c r="B36" s="16">
        <v>3</v>
      </c>
      <c r="C36" s="16">
        <v>5</v>
      </c>
      <c r="D36" s="271">
        <f>SUM(B36:C36)</f>
        <v>8</v>
      </c>
      <c r="E36" s="16">
        <v>0</v>
      </c>
      <c r="F36" s="16">
        <v>1</v>
      </c>
      <c r="G36" s="16">
        <v>6</v>
      </c>
      <c r="H36" s="16">
        <v>0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  <c r="N36" s="21">
        <f>SUM(E36:M36)</f>
        <v>8</v>
      </c>
      <c r="O36" s="18">
        <f>(N36*100/N42)</f>
        <v>11.111111111111111</v>
      </c>
      <c r="Q36" s="16" t="s">
        <v>37</v>
      </c>
      <c r="R36" s="16">
        <v>1</v>
      </c>
      <c r="S36" s="16">
        <v>1</v>
      </c>
      <c r="T36" s="16">
        <v>0</v>
      </c>
      <c r="U36" s="16">
        <v>1</v>
      </c>
      <c r="V36" s="16">
        <v>0</v>
      </c>
      <c r="W36" s="16">
        <v>1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21">
        <f>SUM(T36:AB36)</f>
        <v>2</v>
      </c>
      <c r="AD36" s="18">
        <f>(AC36*100/AC42)</f>
        <v>11.764705882352942</v>
      </c>
      <c r="AF36" s="16" t="s">
        <v>37</v>
      </c>
      <c r="AG36" s="16">
        <v>1</v>
      </c>
      <c r="AH36" s="16">
        <v>0</v>
      </c>
      <c r="AI36" s="21">
        <f>SUM(AG36:AH36)</f>
        <v>1</v>
      </c>
      <c r="AJ36" s="18">
        <f>(AI36*100/AI42)</f>
        <v>3.7037037037037037</v>
      </c>
      <c r="AL36" s="74" t="s">
        <v>37</v>
      </c>
      <c r="AM36" s="276">
        <f>N36</f>
        <v>8</v>
      </c>
      <c r="AN36" s="276">
        <f>AC36</f>
        <v>2</v>
      </c>
      <c r="AO36" s="276">
        <f t="shared" ref="AO36:AO40" si="42">AI36</f>
        <v>1</v>
      </c>
      <c r="AP36" s="276">
        <f>SUM(AO36,AN36,AM36)</f>
        <v>11</v>
      </c>
      <c r="AR36" s="16" t="s">
        <v>37</v>
      </c>
      <c r="AS36" s="16">
        <v>14</v>
      </c>
      <c r="AT36" s="16">
        <v>20</v>
      </c>
      <c r="AU36" s="16">
        <v>0</v>
      </c>
      <c r="AV36" s="16">
        <v>27</v>
      </c>
      <c r="AW36" s="16">
        <v>7</v>
      </c>
      <c r="AX36" s="16">
        <v>0</v>
      </c>
      <c r="AY36" s="21">
        <f>SUM(AU36:AX36)</f>
        <v>34</v>
      </c>
      <c r="AZ36" s="18">
        <f>(AY36*100/AY42)</f>
        <v>36.170212765957444</v>
      </c>
      <c r="BB36" s="16" t="s">
        <v>37</v>
      </c>
      <c r="BC36" s="16">
        <v>0</v>
      </c>
      <c r="BD36" s="16">
        <v>1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1</v>
      </c>
      <c r="BN36" s="21">
        <f>SUM(BE36:BM36)</f>
        <v>1</v>
      </c>
      <c r="BO36" s="18">
        <f>(BN36*100/BN42)</f>
        <v>12.5</v>
      </c>
      <c r="BQ36">
        <f>SUM(BN36,AY36,AI36,AC36,N36)</f>
        <v>46</v>
      </c>
    </row>
    <row r="37" spans="1:69" x14ac:dyDescent="0.25">
      <c r="A37" s="107" t="s">
        <v>92</v>
      </c>
      <c r="B37" s="16">
        <v>0</v>
      </c>
      <c r="C37" s="16">
        <v>0</v>
      </c>
      <c r="D37" s="271">
        <f>SUM(B37:C37)</f>
        <v>0</v>
      </c>
      <c r="E37" s="16">
        <v>0</v>
      </c>
      <c r="F37" s="107">
        <v>0</v>
      </c>
      <c r="G37" s="16">
        <v>0</v>
      </c>
      <c r="H37" s="16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21">
        <f>SUM(E37:M37)</f>
        <v>0</v>
      </c>
      <c r="O37" s="18">
        <f>(N37*100/N42)</f>
        <v>0</v>
      </c>
      <c r="Q37" s="107" t="s">
        <v>92</v>
      </c>
      <c r="R37" s="16">
        <v>0</v>
      </c>
      <c r="S37" s="16">
        <v>0</v>
      </c>
      <c r="T37" s="107">
        <v>0</v>
      </c>
      <c r="U37" s="16">
        <v>0</v>
      </c>
      <c r="V37" s="107">
        <v>0</v>
      </c>
      <c r="W37" s="107">
        <v>0</v>
      </c>
      <c r="X37" s="16">
        <v>0</v>
      </c>
      <c r="Y37" s="107">
        <v>0</v>
      </c>
      <c r="Z37" s="107">
        <v>0</v>
      </c>
      <c r="AA37" s="107">
        <v>0</v>
      </c>
      <c r="AB37" s="107">
        <v>0</v>
      </c>
      <c r="AC37" s="21">
        <f>SUM(T37:AB37)</f>
        <v>0</v>
      </c>
      <c r="AD37" s="18">
        <f>(AC37*100/AC42)</f>
        <v>0</v>
      </c>
      <c r="AF37" s="107" t="s">
        <v>92</v>
      </c>
      <c r="AG37" s="16">
        <v>0</v>
      </c>
      <c r="AH37" s="16">
        <v>0</v>
      </c>
      <c r="AI37" s="21">
        <f>SUM(AG37:AH37)</f>
        <v>0</v>
      </c>
      <c r="AJ37" s="18">
        <f>(AI37*100/AI42)</f>
        <v>0</v>
      </c>
      <c r="AL37" s="275" t="s">
        <v>92</v>
      </c>
      <c r="AM37" s="276">
        <f t="shared" ref="AM37:AM40" si="43">N37</f>
        <v>0</v>
      </c>
      <c r="AN37" s="276">
        <f t="shared" ref="AN37:AN40" si="44">AC37</f>
        <v>0</v>
      </c>
      <c r="AO37" s="276">
        <f t="shared" si="42"/>
        <v>0</v>
      </c>
      <c r="AP37" s="276">
        <f t="shared" ref="AP37:AP40" si="45">SUM(AO37,AN37,AM37)</f>
        <v>0</v>
      </c>
      <c r="AR37" s="107" t="s">
        <v>92</v>
      </c>
      <c r="AS37" s="16">
        <v>0</v>
      </c>
      <c r="AT37" s="16">
        <v>0</v>
      </c>
      <c r="AU37" s="107">
        <v>0</v>
      </c>
      <c r="AV37" s="107">
        <v>0</v>
      </c>
      <c r="AW37" s="16">
        <v>0</v>
      </c>
      <c r="AX37" s="16">
        <v>0</v>
      </c>
      <c r="AY37" s="21">
        <f>SUM(AU37:AX37)</f>
        <v>0</v>
      </c>
      <c r="AZ37" s="18">
        <f>(AY37*100/AY42)</f>
        <v>0</v>
      </c>
      <c r="BB37" s="107" t="s">
        <v>92</v>
      </c>
      <c r="BC37" s="107">
        <v>0</v>
      </c>
      <c r="BD37" s="16">
        <v>0</v>
      </c>
      <c r="BE37" s="107">
        <v>0</v>
      </c>
      <c r="BF37" s="107">
        <v>0</v>
      </c>
      <c r="BG37" s="107">
        <v>0</v>
      </c>
      <c r="BH37" s="107">
        <v>0</v>
      </c>
      <c r="BI37" s="107">
        <v>0</v>
      </c>
      <c r="BJ37" s="107">
        <v>0</v>
      </c>
      <c r="BK37" s="107">
        <v>0</v>
      </c>
      <c r="BL37" s="107">
        <v>0</v>
      </c>
      <c r="BM37" s="16">
        <v>0</v>
      </c>
      <c r="BN37" s="21">
        <f>SUM(BE37:BM37)</f>
        <v>0</v>
      </c>
      <c r="BO37" s="18">
        <f>(BN37*100/BN42)</f>
        <v>0</v>
      </c>
    </row>
    <row r="38" spans="1:69" x14ac:dyDescent="0.25">
      <c r="A38" s="16" t="s">
        <v>38</v>
      </c>
      <c r="B38" s="16">
        <v>0</v>
      </c>
      <c r="C38" s="16">
        <v>0</v>
      </c>
      <c r="D38" s="271">
        <f>SUM(B38:C38)</f>
        <v>0</v>
      </c>
      <c r="E38" s="16">
        <v>0</v>
      </c>
      <c r="F38" s="107">
        <v>0</v>
      </c>
      <c r="G38" s="16">
        <v>0</v>
      </c>
      <c r="H38" s="16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21">
        <f>SUM(E38:M38)</f>
        <v>0</v>
      </c>
      <c r="O38" s="18">
        <f>(N38*100/N42)</f>
        <v>0</v>
      </c>
      <c r="Q38" s="16" t="s">
        <v>38</v>
      </c>
      <c r="R38" s="16">
        <v>1</v>
      </c>
      <c r="S38" s="16">
        <v>1</v>
      </c>
      <c r="T38" s="107">
        <v>1</v>
      </c>
      <c r="U38" s="16">
        <v>0</v>
      </c>
      <c r="V38" s="107">
        <v>1</v>
      </c>
      <c r="W38" s="107">
        <v>0</v>
      </c>
      <c r="X38" s="16">
        <v>0</v>
      </c>
      <c r="Y38" s="107">
        <v>0</v>
      </c>
      <c r="Z38" s="107">
        <v>0</v>
      </c>
      <c r="AA38" s="107">
        <v>0</v>
      </c>
      <c r="AB38" s="107">
        <v>0</v>
      </c>
      <c r="AC38" s="21">
        <f>SUM(T38:AB38)</f>
        <v>2</v>
      </c>
      <c r="AD38" s="18">
        <f>(AC38*100/AC42)</f>
        <v>11.764705882352942</v>
      </c>
      <c r="AF38" s="16" t="s">
        <v>38</v>
      </c>
      <c r="AG38" s="16">
        <v>1</v>
      </c>
      <c r="AH38" s="16">
        <v>0</v>
      </c>
      <c r="AI38" s="24">
        <f>SUM(AG38:AH38)</f>
        <v>1</v>
      </c>
      <c r="AJ38" s="18">
        <f>(AI38*100/AI42)</f>
        <v>3.7037037037037037</v>
      </c>
      <c r="AL38" s="74" t="s">
        <v>38</v>
      </c>
      <c r="AM38" s="276">
        <f t="shared" si="43"/>
        <v>0</v>
      </c>
      <c r="AN38" s="276">
        <f t="shared" si="44"/>
        <v>2</v>
      </c>
      <c r="AO38" s="276">
        <f t="shared" si="42"/>
        <v>1</v>
      </c>
      <c r="AP38" s="276">
        <f t="shared" si="45"/>
        <v>3</v>
      </c>
      <c r="AR38" s="16" t="s">
        <v>38</v>
      </c>
      <c r="AS38" s="16">
        <v>2</v>
      </c>
      <c r="AT38" s="16">
        <v>1</v>
      </c>
      <c r="AU38" s="107">
        <v>0</v>
      </c>
      <c r="AV38" s="107">
        <v>0</v>
      </c>
      <c r="AW38" s="16">
        <v>3</v>
      </c>
      <c r="AX38" s="16">
        <v>0</v>
      </c>
      <c r="AY38" s="21">
        <f>SUM(AU38:AX38)</f>
        <v>3</v>
      </c>
      <c r="AZ38" s="18">
        <f>(AY38*100/AY42)</f>
        <v>3.1914893617021276</v>
      </c>
      <c r="BB38" s="16" t="s">
        <v>38</v>
      </c>
      <c r="BC38" s="107">
        <v>0</v>
      </c>
      <c r="BD38" s="16">
        <v>0</v>
      </c>
      <c r="BE38" s="107">
        <v>0</v>
      </c>
      <c r="BF38" s="107">
        <v>0</v>
      </c>
      <c r="BG38" s="107">
        <v>0</v>
      </c>
      <c r="BH38" s="107">
        <v>0</v>
      </c>
      <c r="BI38" s="107">
        <v>0</v>
      </c>
      <c r="BJ38" s="107">
        <v>0</v>
      </c>
      <c r="BK38" s="107">
        <v>0</v>
      </c>
      <c r="BL38" s="107">
        <v>0</v>
      </c>
      <c r="BM38" s="16">
        <v>0</v>
      </c>
      <c r="BN38" s="21">
        <f>SUM(BE38:BM38)</f>
        <v>0</v>
      </c>
      <c r="BO38" s="18">
        <f>(BN38*100/BN42)</f>
        <v>0</v>
      </c>
      <c r="BQ38">
        <f>SUM(BN38,AY38,AI38,AC38,N38)</f>
        <v>6</v>
      </c>
    </row>
    <row r="39" spans="1:69" x14ac:dyDescent="0.25">
      <c r="A39" s="16" t="s">
        <v>39</v>
      </c>
      <c r="B39" s="16">
        <v>1</v>
      </c>
      <c r="C39" s="16">
        <v>2</v>
      </c>
      <c r="D39" s="271">
        <f>SUM(B39:C39)</f>
        <v>3</v>
      </c>
      <c r="E39" s="16">
        <v>0</v>
      </c>
      <c r="F39" s="107">
        <v>1</v>
      </c>
      <c r="G39" s="16">
        <v>2</v>
      </c>
      <c r="H39" s="16">
        <v>0</v>
      </c>
      <c r="I39" s="107">
        <v>1</v>
      </c>
      <c r="J39" s="107">
        <v>0</v>
      </c>
      <c r="K39" s="107">
        <v>0</v>
      </c>
      <c r="L39" s="107">
        <v>0</v>
      </c>
      <c r="M39" s="107">
        <v>0</v>
      </c>
      <c r="N39" s="21">
        <f>SUM(E39:M39)</f>
        <v>4</v>
      </c>
      <c r="O39" s="18">
        <f>(N39*100/N42)</f>
        <v>5.5555555555555554</v>
      </c>
      <c r="Q39" s="16" t="s">
        <v>39</v>
      </c>
      <c r="R39" s="16">
        <v>0</v>
      </c>
      <c r="S39" s="16">
        <v>0</v>
      </c>
      <c r="T39" s="107">
        <v>0</v>
      </c>
      <c r="U39" s="16">
        <v>0</v>
      </c>
      <c r="V39" s="107">
        <v>0</v>
      </c>
      <c r="W39" s="107">
        <v>0</v>
      </c>
      <c r="X39" s="16">
        <v>0</v>
      </c>
      <c r="Y39" s="107">
        <v>0</v>
      </c>
      <c r="Z39" s="107">
        <v>0</v>
      </c>
      <c r="AA39" s="107">
        <v>0</v>
      </c>
      <c r="AB39" s="107">
        <v>0</v>
      </c>
      <c r="AC39" s="21">
        <f>SUM(T39:AB39)</f>
        <v>0</v>
      </c>
      <c r="AD39" s="18">
        <f>(AC39*100/AC42)</f>
        <v>0</v>
      </c>
      <c r="AF39" s="16" t="s">
        <v>39</v>
      </c>
      <c r="AG39" s="16">
        <v>0</v>
      </c>
      <c r="AH39" s="16">
        <v>1</v>
      </c>
      <c r="AI39" s="24">
        <f>SUM(AG39:AH39)</f>
        <v>1</v>
      </c>
      <c r="AJ39" s="18">
        <f>(AI39*100/AI42)</f>
        <v>3.7037037037037037</v>
      </c>
      <c r="AL39" s="74" t="s">
        <v>39</v>
      </c>
      <c r="AM39" s="276">
        <f t="shared" si="43"/>
        <v>4</v>
      </c>
      <c r="AN39" s="276">
        <f t="shared" si="44"/>
        <v>0</v>
      </c>
      <c r="AO39" s="276">
        <f t="shared" si="42"/>
        <v>1</v>
      </c>
      <c r="AP39" s="276">
        <f t="shared" si="45"/>
        <v>5</v>
      </c>
      <c r="AR39" s="16" t="s">
        <v>39</v>
      </c>
      <c r="AS39" s="16">
        <v>0</v>
      </c>
      <c r="AT39" s="16">
        <v>0</v>
      </c>
      <c r="AU39" s="107">
        <v>0</v>
      </c>
      <c r="AV39" s="107">
        <v>0</v>
      </c>
      <c r="AW39" s="16">
        <v>0</v>
      </c>
      <c r="AX39" s="16">
        <v>0</v>
      </c>
      <c r="AY39" s="21">
        <f>SUM(AU39:AX39)</f>
        <v>0</v>
      </c>
      <c r="AZ39" s="18">
        <f>(AY39*100/AY42)</f>
        <v>0</v>
      </c>
      <c r="BB39" s="16" t="s">
        <v>39</v>
      </c>
      <c r="BC39" s="107">
        <v>0</v>
      </c>
      <c r="BD39" s="16">
        <v>0</v>
      </c>
      <c r="BE39" s="107">
        <v>0</v>
      </c>
      <c r="BF39" s="107">
        <v>0</v>
      </c>
      <c r="BG39" s="107">
        <v>0</v>
      </c>
      <c r="BH39" s="107">
        <v>0</v>
      </c>
      <c r="BI39" s="107">
        <v>0</v>
      </c>
      <c r="BJ39" s="107">
        <v>0</v>
      </c>
      <c r="BK39" s="107">
        <v>0</v>
      </c>
      <c r="BL39" s="107">
        <v>0</v>
      </c>
      <c r="BM39" s="16">
        <v>0</v>
      </c>
      <c r="BN39" s="21">
        <f>SUM(BE39:BM39)</f>
        <v>0</v>
      </c>
      <c r="BO39" s="18">
        <f>(BN39*100/BN42)</f>
        <v>0</v>
      </c>
      <c r="BQ39">
        <f>SUM(BN39,AY39,AI39,AC39,N39)</f>
        <v>5</v>
      </c>
    </row>
    <row r="40" spans="1:69" ht="15.75" thickBot="1" x14ac:dyDescent="0.3">
      <c r="A40" s="25" t="s">
        <v>40</v>
      </c>
      <c r="B40" s="16">
        <v>1</v>
      </c>
      <c r="C40" s="16">
        <v>1</v>
      </c>
      <c r="D40" s="271">
        <f>SUM(B40:C40)</f>
        <v>2</v>
      </c>
      <c r="E40" s="16">
        <v>0</v>
      </c>
      <c r="F40" s="109">
        <v>1</v>
      </c>
      <c r="G40" s="16">
        <v>0</v>
      </c>
      <c r="H40" s="16">
        <v>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21">
        <f>SUM(E40:M40)</f>
        <v>2</v>
      </c>
      <c r="O40" s="18">
        <f>(N40*100/N42)</f>
        <v>2.7777777777777777</v>
      </c>
      <c r="Q40" s="25" t="s">
        <v>40</v>
      </c>
      <c r="R40" s="16">
        <v>0</v>
      </c>
      <c r="S40" s="16">
        <v>0</v>
      </c>
      <c r="T40" s="109">
        <v>0</v>
      </c>
      <c r="U40" s="16">
        <v>0</v>
      </c>
      <c r="V40" s="109">
        <v>0</v>
      </c>
      <c r="W40" s="109">
        <v>0</v>
      </c>
      <c r="X40" s="16">
        <v>0</v>
      </c>
      <c r="Y40" s="109">
        <v>0</v>
      </c>
      <c r="Z40" s="109">
        <v>0</v>
      </c>
      <c r="AA40" s="109">
        <v>0</v>
      </c>
      <c r="AB40" s="109">
        <v>0</v>
      </c>
      <c r="AC40" s="21">
        <f>SUM(T40:AB40)</f>
        <v>0</v>
      </c>
      <c r="AD40" s="18">
        <f>(AC40*100/AC42)</f>
        <v>0</v>
      </c>
      <c r="AF40" s="25" t="s">
        <v>40</v>
      </c>
      <c r="AG40" s="16">
        <v>0</v>
      </c>
      <c r="AH40" s="16">
        <v>1</v>
      </c>
      <c r="AI40" s="24">
        <f>SUM(AG40:AH40)</f>
        <v>1</v>
      </c>
      <c r="AJ40" s="18">
        <f>(AI40*100/AI42)</f>
        <v>3.7037037037037037</v>
      </c>
      <c r="AL40" s="81" t="s">
        <v>40</v>
      </c>
      <c r="AM40" s="276">
        <f t="shared" si="43"/>
        <v>2</v>
      </c>
      <c r="AN40" s="276">
        <f t="shared" si="44"/>
        <v>0</v>
      </c>
      <c r="AO40" s="276">
        <f t="shared" si="42"/>
        <v>1</v>
      </c>
      <c r="AP40" s="276">
        <f t="shared" si="45"/>
        <v>3</v>
      </c>
      <c r="AR40" s="25" t="s">
        <v>40</v>
      </c>
      <c r="AS40" s="16">
        <v>0</v>
      </c>
      <c r="AT40" s="16">
        <v>5</v>
      </c>
      <c r="AU40" s="109">
        <v>0</v>
      </c>
      <c r="AV40" s="109">
        <v>0</v>
      </c>
      <c r="AW40" s="16">
        <v>5</v>
      </c>
      <c r="AX40" s="16">
        <v>0</v>
      </c>
      <c r="AY40" s="21">
        <f>SUM(AU40:AX40)</f>
        <v>5</v>
      </c>
      <c r="AZ40" s="18">
        <f>(AY40*100/AY42)</f>
        <v>5.3191489361702127</v>
      </c>
      <c r="BB40" s="25" t="s">
        <v>40</v>
      </c>
      <c r="BC40" s="109">
        <v>0</v>
      </c>
      <c r="BD40" s="16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09">
        <v>0</v>
      </c>
      <c r="BM40" s="16">
        <v>0</v>
      </c>
      <c r="BN40" s="21">
        <f>SUM(BE40:BM40)</f>
        <v>0</v>
      </c>
      <c r="BO40" s="18">
        <f>(BN40*100/BN42)</f>
        <v>0</v>
      </c>
      <c r="BQ40">
        <f>SUM(BN40,AY40,AI40,AC40,N40)</f>
        <v>8</v>
      </c>
    </row>
    <row r="41" spans="1:69" ht="15.75" thickBot="1" x14ac:dyDescent="0.3">
      <c r="A41" s="29" t="s">
        <v>18</v>
      </c>
      <c r="B41" s="121">
        <f t="shared" ref="B41:O41" si="46">SUM(B36:B40)</f>
        <v>5</v>
      </c>
      <c r="C41" s="121">
        <f t="shared" si="46"/>
        <v>8</v>
      </c>
      <c r="D41" s="121">
        <f>SUM(D36:D40)</f>
        <v>13</v>
      </c>
      <c r="E41" s="121">
        <f t="shared" si="46"/>
        <v>0</v>
      </c>
      <c r="F41" s="121">
        <f t="shared" si="46"/>
        <v>3</v>
      </c>
      <c r="G41" s="121">
        <f t="shared" si="46"/>
        <v>8</v>
      </c>
      <c r="H41" s="121">
        <f t="shared" si="46"/>
        <v>1</v>
      </c>
      <c r="I41" s="121">
        <f t="shared" si="46"/>
        <v>2</v>
      </c>
      <c r="J41" s="121">
        <f t="shared" si="46"/>
        <v>0</v>
      </c>
      <c r="K41" s="121">
        <f t="shared" si="46"/>
        <v>0</v>
      </c>
      <c r="L41" s="121">
        <f t="shared" si="46"/>
        <v>0</v>
      </c>
      <c r="M41" s="121">
        <f t="shared" si="46"/>
        <v>0</v>
      </c>
      <c r="N41" s="51">
        <f>SUM(N36:N40)</f>
        <v>14</v>
      </c>
      <c r="O41" s="49">
        <f t="shared" si="46"/>
        <v>19.444444444444443</v>
      </c>
      <c r="P41" s="113"/>
      <c r="Q41" s="29" t="s">
        <v>18</v>
      </c>
      <c r="R41" s="121">
        <f t="shared" ref="R41:AD41" si="47">SUM(R36:R40)</f>
        <v>2</v>
      </c>
      <c r="S41" s="121">
        <f t="shared" si="47"/>
        <v>2</v>
      </c>
      <c r="T41" s="121">
        <f t="shared" si="47"/>
        <v>1</v>
      </c>
      <c r="U41" s="121">
        <f t="shared" si="47"/>
        <v>1</v>
      </c>
      <c r="V41" s="121">
        <f t="shared" si="47"/>
        <v>1</v>
      </c>
      <c r="W41" s="121">
        <f t="shared" si="47"/>
        <v>1</v>
      </c>
      <c r="X41" s="121">
        <f t="shared" si="47"/>
        <v>0</v>
      </c>
      <c r="Y41" s="121">
        <f t="shared" si="47"/>
        <v>0</v>
      </c>
      <c r="Z41" s="121">
        <f t="shared" si="47"/>
        <v>0</v>
      </c>
      <c r="AA41" s="121">
        <f t="shared" si="47"/>
        <v>0</v>
      </c>
      <c r="AB41" s="121">
        <f t="shared" si="47"/>
        <v>0</v>
      </c>
      <c r="AC41" s="51">
        <f>SUM(AC36:AC40)</f>
        <v>4</v>
      </c>
      <c r="AD41" s="49">
        <f t="shared" si="47"/>
        <v>23.529411764705884</v>
      </c>
      <c r="AE41" s="113"/>
      <c r="AF41" s="29" t="s">
        <v>18</v>
      </c>
      <c r="AG41" s="121">
        <f>SUM(AG36:AG40)</f>
        <v>2</v>
      </c>
      <c r="AH41" s="121">
        <f>SUM(AH36:AH40)</f>
        <v>2</v>
      </c>
      <c r="AI41" s="51">
        <f>SUM(AI36:AI40)</f>
        <v>4</v>
      </c>
      <c r="AJ41" s="49">
        <f>SUM(AJ36:AJ40)</f>
        <v>14.814814814814815</v>
      </c>
      <c r="AK41" s="113"/>
      <c r="AL41" s="87" t="s">
        <v>18</v>
      </c>
      <c r="AM41" s="276">
        <f>SUM(AM36:AM40)</f>
        <v>14</v>
      </c>
      <c r="AN41" s="276">
        <f>SUM(AN36:AN40)</f>
        <v>4</v>
      </c>
      <c r="AO41" s="276">
        <f>SUM(AO36:AO40)</f>
        <v>4</v>
      </c>
      <c r="AP41" s="277">
        <f>SUM(AP36:AP40)</f>
        <v>22</v>
      </c>
      <c r="AQ41" s="113"/>
      <c r="AR41" s="29" t="s">
        <v>18</v>
      </c>
      <c r="AS41" s="121">
        <f t="shared" ref="AS41:AZ41" si="48">SUM(AS36:AS40)</f>
        <v>16</v>
      </c>
      <c r="AT41" s="121">
        <f t="shared" si="48"/>
        <v>26</v>
      </c>
      <c r="AU41" s="121">
        <f t="shared" si="48"/>
        <v>0</v>
      </c>
      <c r="AV41" s="121">
        <f t="shared" si="48"/>
        <v>27</v>
      </c>
      <c r="AW41" s="121">
        <f t="shared" si="48"/>
        <v>15</v>
      </c>
      <c r="AX41" s="121">
        <f t="shared" si="48"/>
        <v>0</v>
      </c>
      <c r="AY41" s="51">
        <f>SUM(AY36:AY40)</f>
        <v>42</v>
      </c>
      <c r="AZ41" s="49">
        <f t="shared" si="48"/>
        <v>44.680851063829785</v>
      </c>
      <c r="BA41" s="113"/>
      <c r="BB41" s="29" t="s">
        <v>18</v>
      </c>
      <c r="BC41" s="121">
        <f>SUM(BC36:BC40)</f>
        <v>0</v>
      </c>
      <c r="BD41" s="121">
        <f>SUM(BD36:BD40)</f>
        <v>1</v>
      </c>
      <c r="BE41" s="121">
        <f>SUM(BE36:BE40)</f>
        <v>0</v>
      </c>
      <c r="BF41" s="121">
        <f t="shared" ref="BC41:BO41" si="49">SUM(BF36:BF40)</f>
        <v>0</v>
      </c>
      <c r="BG41" s="121">
        <f t="shared" si="49"/>
        <v>0</v>
      </c>
      <c r="BH41" s="121">
        <f t="shared" si="49"/>
        <v>0</v>
      </c>
      <c r="BI41" s="121">
        <f t="shared" si="49"/>
        <v>0</v>
      </c>
      <c r="BJ41" s="121">
        <f t="shared" si="49"/>
        <v>0</v>
      </c>
      <c r="BK41" s="121">
        <f t="shared" si="49"/>
        <v>0</v>
      </c>
      <c r="BL41" s="121">
        <f t="shared" si="49"/>
        <v>0</v>
      </c>
      <c r="BM41" s="121">
        <f t="shared" si="49"/>
        <v>1</v>
      </c>
      <c r="BN41" s="51">
        <f>SUM(BN36:BN40)</f>
        <v>1</v>
      </c>
      <c r="BO41" s="49">
        <f t="shared" si="49"/>
        <v>12.5</v>
      </c>
    </row>
    <row r="42" spans="1:69" ht="15.75" thickBot="1" x14ac:dyDescent="0.3">
      <c r="A42" s="52" t="s">
        <v>9</v>
      </c>
      <c r="B42" s="53">
        <f t="shared" ref="B42:O42" si="50">SUM(B41,B34,B26,B13)</f>
        <v>32</v>
      </c>
      <c r="C42" s="53">
        <f t="shared" si="50"/>
        <v>39</v>
      </c>
      <c r="D42" s="53">
        <f>SUM(D41,D34,D26,D13)</f>
        <v>71</v>
      </c>
      <c r="E42" s="53">
        <f t="shared" si="50"/>
        <v>12</v>
      </c>
      <c r="F42" s="53">
        <f t="shared" si="50"/>
        <v>21</v>
      </c>
      <c r="G42" s="53">
        <f t="shared" si="50"/>
        <v>24</v>
      </c>
      <c r="H42" s="53">
        <f t="shared" si="50"/>
        <v>6</v>
      </c>
      <c r="I42" s="53">
        <f t="shared" si="50"/>
        <v>5</v>
      </c>
      <c r="J42" s="53">
        <f t="shared" si="50"/>
        <v>4</v>
      </c>
      <c r="K42" s="53">
        <f t="shared" si="50"/>
        <v>0</v>
      </c>
      <c r="L42" s="53">
        <f t="shared" si="50"/>
        <v>0</v>
      </c>
      <c r="M42" s="53">
        <f t="shared" si="50"/>
        <v>0</v>
      </c>
      <c r="N42" s="53">
        <f>SUM(N41,N34,N26,N13)</f>
        <v>72</v>
      </c>
      <c r="O42" s="54">
        <f t="shared" si="50"/>
        <v>100</v>
      </c>
      <c r="P42" s="113"/>
      <c r="Q42" s="52" t="s">
        <v>9</v>
      </c>
      <c r="R42" s="53">
        <f t="shared" ref="R42:AD42" si="51">SUM(R41,R34,R26,R13)</f>
        <v>5</v>
      </c>
      <c r="S42" s="53">
        <f t="shared" si="51"/>
        <v>12</v>
      </c>
      <c r="T42" s="53">
        <f t="shared" si="51"/>
        <v>2</v>
      </c>
      <c r="U42" s="53">
        <f t="shared" si="51"/>
        <v>7</v>
      </c>
      <c r="V42" s="53">
        <f t="shared" si="51"/>
        <v>4</v>
      </c>
      <c r="W42" s="53">
        <f t="shared" si="51"/>
        <v>1</v>
      </c>
      <c r="X42" s="53">
        <f t="shared" si="51"/>
        <v>2</v>
      </c>
      <c r="Y42" s="53">
        <f t="shared" si="51"/>
        <v>1</v>
      </c>
      <c r="Z42" s="53">
        <f t="shared" si="51"/>
        <v>0</v>
      </c>
      <c r="AA42" s="53">
        <f t="shared" si="51"/>
        <v>0</v>
      </c>
      <c r="AB42" s="53">
        <f t="shared" si="51"/>
        <v>0</v>
      </c>
      <c r="AC42" s="53">
        <f>SUM(AC41,AC34,AC26,AC13)</f>
        <v>17</v>
      </c>
      <c r="AD42" s="54">
        <f t="shared" si="51"/>
        <v>100</v>
      </c>
      <c r="AE42" s="113"/>
      <c r="AF42" s="52" t="s">
        <v>9</v>
      </c>
      <c r="AG42" s="53">
        <f>SUM(AG41,AG34,AG26,AG13)</f>
        <v>11</v>
      </c>
      <c r="AH42" s="53">
        <f>SUM(AH41,AH34,AH26,AH13)</f>
        <v>16</v>
      </c>
      <c r="AI42" s="53">
        <f>SUM(AI41,AI34,AI26,AI13)</f>
        <v>27</v>
      </c>
      <c r="AJ42" s="54">
        <f>SUM(AJ41,AJ34,AJ26,AJ13)</f>
        <v>100</v>
      </c>
      <c r="AK42" s="113"/>
      <c r="AL42" s="102" t="s">
        <v>9</v>
      </c>
      <c r="AM42" s="277">
        <f>SUM(AM41,AM34,AM26,AM13)</f>
        <v>72</v>
      </c>
      <c r="AN42" s="277">
        <f t="shared" ref="AN42:AO42" si="52">SUM(AN41,AN34,AN26,AN13)</f>
        <v>17</v>
      </c>
      <c r="AO42" s="277">
        <f t="shared" si="52"/>
        <v>27</v>
      </c>
      <c r="AP42" s="277">
        <f>SUM(AP41,AP34,AP26,AP13)</f>
        <v>116</v>
      </c>
      <c r="AQ42" s="113"/>
      <c r="AR42" s="52" t="s">
        <v>9</v>
      </c>
      <c r="AS42" s="53">
        <f t="shared" ref="AS42:AZ42" si="53">SUM(AS41,AS34,AS26,AS13)</f>
        <v>36</v>
      </c>
      <c r="AT42" s="53">
        <f t="shared" si="53"/>
        <v>58</v>
      </c>
      <c r="AU42" s="53">
        <f t="shared" si="53"/>
        <v>0</v>
      </c>
      <c r="AV42" s="53">
        <f t="shared" si="53"/>
        <v>27</v>
      </c>
      <c r="AW42" s="53">
        <f t="shared" si="53"/>
        <v>53</v>
      </c>
      <c r="AX42" s="53">
        <f t="shared" si="53"/>
        <v>14</v>
      </c>
      <c r="AY42" s="53">
        <f>SUM(AY41,AY34,AY26,AY13)</f>
        <v>94</v>
      </c>
      <c r="AZ42" s="54">
        <f t="shared" si="53"/>
        <v>100</v>
      </c>
      <c r="BA42" s="113"/>
      <c r="BB42" s="52" t="s">
        <v>9</v>
      </c>
      <c r="BC42" s="53">
        <f>SUM(BC41,BC34,BC26,BC13)</f>
        <v>4</v>
      </c>
      <c r="BD42" s="53">
        <f>SUM(BD41,BD34,BD26,BD13)</f>
        <v>4</v>
      </c>
      <c r="BE42" s="53">
        <f>SUM(BE41,BE34,BE26,BE13)</f>
        <v>0</v>
      </c>
      <c r="BF42" s="53">
        <f t="shared" ref="BC42:BO42" si="54">SUM(BF41,BF34,BF26,BF13)</f>
        <v>0</v>
      </c>
      <c r="BG42" s="53">
        <f t="shared" si="54"/>
        <v>0</v>
      </c>
      <c r="BH42" s="53">
        <f t="shared" si="54"/>
        <v>0</v>
      </c>
      <c r="BI42" s="53">
        <f t="shared" si="54"/>
        <v>0</v>
      </c>
      <c r="BJ42" s="53">
        <f>SUM(BJ41,BJ34,BJ26,BJ13)</f>
        <v>1</v>
      </c>
      <c r="BK42" s="53">
        <f t="shared" si="54"/>
        <v>0</v>
      </c>
      <c r="BL42" s="53">
        <f t="shared" si="54"/>
        <v>0</v>
      </c>
      <c r="BM42" s="53">
        <f t="shared" si="54"/>
        <v>7</v>
      </c>
      <c r="BN42" s="53">
        <f>SUM(BN41,BN34,BN26,BN13)</f>
        <v>8</v>
      </c>
      <c r="BO42" s="54">
        <f t="shared" si="54"/>
        <v>100</v>
      </c>
    </row>
  </sheetData>
  <mergeCells count="36">
    <mergeCell ref="BQ3:BQ5"/>
    <mergeCell ref="BO3:BO5"/>
    <mergeCell ref="AY3:AY5"/>
    <mergeCell ref="AZ3:AZ5"/>
    <mergeCell ref="BB3:BB5"/>
    <mergeCell ref="BC3:BD4"/>
    <mergeCell ref="BE3:BM4"/>
    <mergeCell ref="BN3:BN5"/>
    <mergeCell ref="AU3:AX4"/>
    <mergeCell ref="Q3:Q5"/>
    <mergeCell ref="R3:S4"/>
    <mergeCell ref="T3:AB4"/>
    <mergeCell ref="AC3:AC5"/>
    <mergeCell ref="AD3:AD5"/>
    <mergeCell ref="AF3:AF5"/>
    <mergeCell ref="AG3:AH4"/>
    <mergeCell ref="AI3:AI5"/>
    <mergeCell ref="AJ3:AJ5"/>
    <mergeCell ref="AR3:AR5"/>
    <mergeCell ref="AS3:AT4"/>
    <mergeCell ref="AL3:AL5"/>
    <mergeCell ref="AM3:AM5"/>
    <mergeCell ref="AN3:AN5"/>
    <mergeCell ref="AO3:AO5"/>
    <mergeCell ref="A2:O2"/>
    <mergeCell ref="Q2:AD2"/>
    <mergeCell ref="AF2:AJ2"/>
    <mergeCell ref="AR2:AZ2"/>
    <mergeCell ref="BB2:BO2"/>
    <mergeCell ref="AP3:AP5"/>
    <mergeCell ref="A3:A5"/>
    <mergeCell ref="B3:C4"/>
    <mergeCell ref="E3:M4"/>
    <mergeCell ref="N3:N5"/>
    <mergeCell ref="O3:O5"/>
    <mergeCell ref="D3:D5"/>
  </mergeCells>
  <pageMargins left="1.1399999999999999" right="0.61" top="1.21" bottom="1" header="0.52" footer="0.5"/>
  <pageSetup paperSize="9" orientation="portrait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M42"/>
  <sheetViews>
    <sheetView topLeftCell="A15" workbookViewId="0">
      <selection activeCell="M43" sqref="M43"/>
    </sheetView>
  </sheetViews>
  <sheetFormatPr baseColWidth="10" defaultRowHeight="15" x14ac:dyDescent="0.25"/>
  <cols>
    <col min="1" max="1" width="16.7109375" customWidth="1"/>
    <col min="2" max="8" width="5.7109375" style="263" customWidth="1"/>
    <col min="9" max="13" width="5.7109375" customWidth="1"/>
  </cols>
  <sheetData>
    <row r="2" spans="1:13" ht="31.5" customHeight="1" thickBot="1" x14ac:dyDescent="0.3">
      <c r="A2" s="279" t="s">
        <v>108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5.75" thickBot="1" x14ac:dyDescent="0.3">
      <c r="A3" s="342" t="s">
        <v>0</v>
      </c>
      <c r="B3" s="345" t="s">
        <v>65</v>
      </c>
      <c r="C3" s="346"/>
      <c r="D3" s="346"/>
      <c r="E3" s="346"/>
      <c r="F3" s="346"/>
      <c r="G3" s="346"/>
      <c r="H3" s="346"/>
      <c r="I3" s="347"/>
      <c r="J3" s="348" t="s">
        <v>49</v>
      </c>
      <c r="K3" s="349"/>
      <c r="L3" s="349"/>
      <c r="M3" s="350"/>
    </row>
    <row r="4" spans="1:13" ht="15.75" thickBot="1" x14ac:dyDescent="0.3">
      <c r="A4" s="343"/>
      <c r="B4" s="354">
        <v>0.2</v>
      </c>
      <c r="C4" s="355"/>
      <c r="D4" s="355"/>
      <c r="E4" s="356"/>
      <c r="F4" s="357">
        <v>0.4</v>
      </c>
      <c r="G4" s="358"/>
      <c r="H4" s="358"/>
      <c r="I4" s="359"/>
      <c r="J4" s="351"/>
      <c r="K4" s="352"/>
      <c r="L4" s="352"/>
      <c r="M4" s="353"/>
    </row>
    <row r="5" spans="1:13" ht="15.75" thickBot="1" x14ac:dyDescent="0.3">
      <c r="A5" s="344"/>
      <c r="B5" s="5" t="s">
        <v>46</v>
      </c>
      <c r="C5" s="6" t="s">
        <v>47</v>
      </c>
      <c r="D5" s="3" t="s">
        <v>9</v>
      </c>
      <c r="E5" s="125" t="s">
        <v>10</v>
      </c>
      <c r="F5" s="6" t="s">
        <v>46</v>
      </c>
      <c r="G5" s="3" t="s">
        <v>47</v>
      </c>
      <c r="H5" s="3" t="s">
        <v>9</v>
      </c>
      <c r="I5" s="3" t="s">
        <v>10</v>
      </c>
      <c r="J5" s="126">
        <v>0.2</v>
      </c>
      <c r="K5" s="127">
        <v>0.4</v>
      </c>
      <c r="L5" s="3" t="s">
        <v>9</v>
      </c>
      <c r="M5" s="3" t="s">
        <v>10</v>
      </c>
    </row>
    <row r="6" spans="1:13" ht="25.5" customHeight="1" x14ac:dyDescent="0.25">
      <c r="A6" s="128" t="s">
        <v>11</v>
      </c>
      <c r="B6" s="129"/>
      <c r="C6" s="130"/>
      <c r="D6" s="130"/>
      <c r="E6" s="130"/>
      <c r="F6" s="130"/>
      <c r="G6" s="130"/>
      <c r="H6" s="130"/>
      <c r="I6" s="131"/>
      <c r="J6" s="130"/>
      <c r="K6" s="130"/>
      <c r="L6" s="130"/>
      <c r="M6" s="131"/>
    </row>
    <row r="7" spans="1:13" x14ac:dyDescent="0.25">
      <c r="A7" s="21" t="s">
        <v>12</v>
      </c>
      <c r="B7" s="132">
        <v>20</v>
      </c>
      <c r="C7" s="20">
        <v>31</v>
      </c>
      <c r="D7" s="20">
        <f t="shared" ref="D7:D12" si="0">SUM(B7:C7)</f>
        <v>51</v>
      </c>
      <c r="E7" s="133">
        <f>(D7*100/D42)</f>
        <v>11.943793911007026</v>
      </c>
      <c r="F7" s="134">
        <v>0</v>
      </c>
      <c r="G7" s="20">
        <v>1</v>
      </c>
      <c r="H7" s="20">
        <f t="shared" ref="H7:H12" si="1">SUM(F7:G7)</f>
        <v>1</v>
      </c>
      <c r="I7" s="133">
        <f>(H7*100/H42)</f>
        <v>4.166666666666667</v>
      </c>
      <c r="J7" s="134">
        <f t="shared" ref="J7:J12" si="2">SUM(C7,B7)</f>
        <v>51</v>
      </c>
      <c r="K7" s="20">
        <f t="shared" ref="K7:K12" si="3">SUM(G7,F7)</f>
        <v>1</v>
      </c>
      <c r="L7" s="20">
        <f t="shared" ref="L7:L12" si="4">SUM(J7:K7)</f>
        <v>52</v>
      </c>
      <c r="M7" s="133">
        <f>(L7*100/L42)</f>
        <v>11.529933481152993</v>
      </c>
    </row>
    <row r="8" spans="1:13" x14ac:dyDescent="0.25">
      <c r="A8" s="21" t="s">
        <v>13</v>
      </c>
      <c r="B8" s="132">
        <v>12</v>
      </c>
      <c r="C8" s="20">
        <v>15</v>
      </c>
      <c r="D8" s="20">
        <f t="shared" si="0"/>
        <v>27</v>
      </c>
      <c r="E8" s="133">
        <f>(D8*100/D42)</f>
        <v>6.3231850117096018</v>
      </c>
      <c r="F8" s="134">
        <v>1</v>
      </c>
      <c r="G8" s="20">
        <v>2</v>
      </c>
      <c r="H8" s="20">
        <f t="shared" si="1"/>
        <v>3</v>
      </c>
      <c r="I8" s="133">
        <f>(H8*100/H42)</f>
        <v>12.5</v>
      </c>
      <c r="J8" s="134">
        <f t="shared" si="2"/>
        <v>27</v>
      </c>
      <c r="K8" s="20">
        <f t="shared" si="3"/>
        <v>3</v>
      </c>
      <c r="L8" s="20">
        <f t="shared" si="4"/>
        <v>30</v>
      </c>
      <c r="M8" s="133">
        <f>(L8*100/L42)</f>
        <v>6.6518847006651889</v>
      </c>
    </row>
    <row r="9" spans="1:13" x14ac:dyDescent="0.25">
      <c r="A9" s="21" t="s">
        <v>14</v>
      </c>
      <c r="B9" s="132">
        <v>0</v>
      </c>
      <c r="C9" s="20">
        <v>6</v>
      </c>
      <c r="D9" s="20">
        <f t="shared" si="0"/>
        <v>6</v>
      </c>
      <c r="E9" s="133">
        <f>(D9*100/D42)</f>
        <v>1.405152224824356</v>
      </c>
      <c r="F9" s="134">
        <v>0</v>
      </c>
      <c r="G9" s="20">
        <v>0</v>
      </c>
      <c r="H9" s="20">
        <f t="shared" si="1"/>
        <v>0</v>
      </c>
      <c r="I9" s="133">
        <f>(H9*100/H42)</f>
        <v>0</v>
      </c>
      <c r="J9" s="134">
        <f t="shared" si="2"/>
        <v>6</v>
      </c>
      <c r="K9" s="20">
        <f t="shared" si="3"/>
        <v>0</v>
      </c>
      <c r="L9" s="20">
        <f t="shared" si="4"/>
        <v>6</v>
      </c>
      <c r="M9" s="133">
        <f>(L9*100/L42)</f>
        <v>1.3303769401330376</v>
      </c>
    </row>
    <row r="10" spans="1:13" x14ac:dyDescent="0.25">
      <c r="A10" s="21" t="s">
        <v>15</v>
      </c>
      <c r="B10" s="132">
        <v>1</v>
      </c>
      <c r="C10" s="20">
        <v>11</v>
      </c>
      <c r="D10" s="20">
        <f t="shared" si="0"/>
        <v>12</v>
      </c>
      <c r="E10" s="133">
        <f>(D10*100/D42)</f>
        <v>2.810304449648712</v>
      </c>
      <c r="F10" s="134">
        <v>0</v>
      </c>
      <c r="G10" s="20">
        <v>1</v>
      </c>
      <c r="H10" s="20">
        <f t="shared" si="1"/>
        <v>1</v>
      </c>
      <c r="I10" s="133">
        <f>(H10*100/H42)</f>
        <v>4.166666666666667</v>
      </c>
      <c r="J10" s="134">
        <f t="shared" si="2"/>
        <v>12</v>
      </c>
      <c r="K10" s="20">
        <f t="shared" si="3"/>
        <v>1</v>
      </c>
      <c r="L10" s="20">
        <f t="shared" si="4"/>
        <v>13</v>
      </c>
      <c r="M10" s="133">
        <f>(L10*100/L42)</f>
        <v>2.8824833702882482</v>
      </c>
    </row>
    <row r="11" spans="1:13" x14ac:dyDescent="0.25">
      <c r="A11" s="21" t="s">
        <v>16</v>
      </c>
      <c r="B11" s="132">
        <v>4</v>
      </c>
      <c r="C11" s="20">
        <v>10</v>
      </c>
      <c r="D11" s="20">
        <f t="shared" si="0"/>
        <v>14</v>
      </c>
      <c r="E11" s="133">
        <f>(D11*100/D42)</f>
        <v>3.278688524590164</v>
      </c>
      <c r="F11" s="134">
        <v>0</v>
      </c>
      <c r="G11" s="20">
        <v>0</v>
      </c>
      <c r="H11" s="20">
        <f t="shared" si="1"/>
        <v>0</v>
      </c>
      <c r="I11" s="133">
        <f>(H11*100/H42)</f>
        <v>0</v>
      </c>
      <c r="J11" s="134">
        <f t="shared" si="2"/>
        <v>14</v>
      </c>
      <c r="K11" s="20">
        <f t="shared" si="3"/>
        <v>0</v>
      </c>
      <c r="L11" s="20">
        <f t="shared" si="4"/>
        <v>14</v>
      </c>
      <c r="M11" s="133">
        <f>(L11*100/L42)</f>
        <v>3.1042128603104211</v>
      </c>
    </row>
    <row r="12" spans="1:13" ht="15.75" thickBot="1" x14ac:dyDescent="0.3">
      <c r="A12" s="68" t="s">
        <v>17</v>
      </c>
      <c r="B12" s="132">
        <v>3</v>
      </c>
      <c r="C12" s="20">
        <v>7</v>
      </c>
      <c r="D12" s="26">
        <f t="shared" si="0"/>
        <v>10</v>
      </c>
      <c r="E12" s="136">
        <f>(D12*100/D42)</f>
        <v>2.3419203747072599</v>
      </c>
      <c r="F12" s="134">
        <v>0</v>
      </c>
      <c r="G12" s="20">
        <v>0</v>
      </c>
      <c r="H12" s="26">
        <f t="shared" si="1"/>
        <v>0</v>
      </c>
      <c r="I12" s="136">
        <f>(H12*100/H42)</f>
        <v>0</v>
      </c>
      <c r="J12" s="134">
        <f t="shared" si="2"/>
        <v>10</v>
      </c>
      <c r="K12" s="20">
        <f t="shared" si="3"/>
        <v>0</v>
      </c>
      <c r="L12" s="20">
        <f t="shared" si="4"/>
        <v>10</v>
      </c>
      <c r="M12" s="133">
        <f>(L12*100/L42)</f>
        <v>2.2172949002217295</v>
      </c>
    </row>
    <row r="13" spans="1:13" ht="15.75" thickBot="1" x14ac:dyDescent="0.3">
      <c r="A13" s="29" t="s">
        <v>18</v>
      </c>
      <c r="B13" s="138">
        <f>SUM(B7:B12)</f>
        <v>40</v>
      </c>
      <c r="C13" s="33">
        <f>SUM(C7:C12)</f>
        <v>80</v>
      </c>
      <c r="D13" s="33">
        <f>SUM(D7:D12)</f>
        <v>120</v>
      </c>
      <c r="E13" s="139">
        <f>SUM(E7:E12)</f>
        <v>28.103044496487119</v>
      </c>
      <c r="F13" s="38">
        <f>SUM(F7:F12)</f>
        <v>1</v>
      </c>
      <c r="G13" s="33">
        <f>SUM(G7:G12)</f>
        <v>4</v>
      </c>
      <c r="H13" s="33">
        <f>SUM(H7:H12)</f>
        <v>5</v>
      </c>
      <c r="I13" s="139">
        <f>SUM(I7:I12)</f>
        <v>20.833333333333336</v>
      </c>
      <c r="J13" s="38">
        <f t="shared" ref="H13:M13" si="5">SUM(J7:J12)</f>
        <v>120</v>
      </c>
      <c r="K13" s="33">
        <f t="shared" si="5"/>
        <v>5</v>
      </c>
      <c r="L13" s="38">
        <f t="shared" si="5"/>
        <v>125</v>
      </c>
      <c r="M13" s="55">
        <f t="shared" si="5"/>
        <v>27.716186252771621</v>
      </c>
    </row>
    <row r="14" spans="1:13" x14ac:dyDescent="0.25">
      <c r="A14" s="128" t="s">
        <v>19</v>
      </c>
      <c r="B14" s="140"/>
      <c r="C14" s="42"/>
      <c r="D14" s="42"/>
      <c r="E14" s="42"/>
      <c r="F14" s="42"/>
      <c r="G14" s="42"/>
      <c r="H14" s="42"/>
      <c r="I14" s="45"/>
      <c r="J14" s="42"/>
      <c r="K14" s="42"/>
      <c r="L14" s="42"/>
      <c r="M14" s="45"/>
    </row>
    <row r="15" spans="1:13" x14ac:dyDescent="0.25">
      <c r="A15" s="21" t="s">
        <v>20</v>
      </c>
      <c r="B15" s="132">
        <v>0</v>
      </c>
      <c r="C15" s="20">
        <v>0</v>
      </c>
      <c r="D15" s="20">
        <f>SUM(B15:C15)</f>
        <v>0</v>
      </c>
      <c r="E15" s="133">
        <f>(D15*100/D42)</f>
        <v>0</v>
      </c>
      <c r="F15" s="134">
        <v>0</v>
      </c>
      <c r="G15" s="20">
        <v>0</v>
      </c>
      <c r="H15" s="20">
        <f t="shared" ref="H15:H25" si="6">SUM(F15:G15)</f>
        <v>0</v>
      </c>
      <c r="I15" s="133">
        <f>(H15*100/H42)</f>
        <v>0</v>
      </c>
      <c r="J15" s="134">
        <f>SUM(C15,B15)</f>
        <v>0</v>
      </c>
      <c r="K15" s="20">
        <f>SUM(G15,F15)</f>
        <v>0</v>
      </c>
      <c r="L15" s="20">
        <f t="shared" ref="L15:L25" si="7">SUM(J15:K15)</f>
        <v>0</v>
      </c>
      <c r="M15" s="133">
        <f>(L15*100/L42)</f>
        <v>0</v>
      </c>
    </row>
    <row r="16" spans="1:13" x14ac:dyDescent="0.25">
      <c r="A16" s="21" t="s">
        <v>21</v>
      </c>
      <c r="B16" s="132">
        <v>10</v>
      </c>
      <c r="C16" s="20">
        <v>0</v>
      </c>
      <c r="D16" s="20">
        <f t="shared" ref="D16:D25" si="8">SUM(B16:C16)</f>
        <v>10</v>
      </c>
      <c r="E16" s="133">
        <f>(D16*100/D42)</f>
        <v>2.3419203747072599</v>
      </c>
      <c r="F16" s="134">
        <v>0</v>
      </c>
      <c r="G16" s="20">
        <v>0</v>
      </c>
      <c r="H16" s="20">
        <f t="shared" si="6"/>
        <v>0</v>
      </c>
      <c r="I16" s="133">
        <f>(H16*100/H42)</f>
        <v>0</v>
      </c>
      <c r="J16" s="134">
        <f t="shared" ref="J16:J25" si="9">SUM(C16,B16)</f>
        <v>10</v>
      </c>
      <c r="K16" s="20">
        <f t="shared" ref="K16:K25" si="10">SUM(G16,F16)</f>
        <v>0</v>
      </c>
      <c r="L16" s="20">
        <f t="shared" si="7"/>
        <v>10</v>
      </c>
      <c r="M16" s="133">
        <f>(L16*100/L42)</f>
        <v>2.2172949002217295</v>
      </c>
    </row>
    <row r="17" spans="1:13" x14ac:dyDescent="0.25">
      <c r="A17" s="21" t="s">
        <v>66</v>
      </c>
      <c r="B17" s="132">
        <v>19</v>
      </c>
      <c r="C17" s="20">
        <v>1</v>
      </c>
      <c r="D17" s="20">
        <f t="shared" si="8"/>
        <v>20</v>
      </c>
      <c r="E17" s="133">
        <f>(D17*100/D42)</f>
        <v>4.6838407494145198</v>
      </c>
      <c r="F17" s="134">
        <v>2</v>
      </c>
      <c r="G17" s="20">
        <v>0</v>
      </c>
      <c r="H17" s="20">
        <f t="shared" si="6"/>
        <v>2</v>
      </c>
      <c r="I17" s="133">
        <f>(H17*100/H42)</f>
        <v>8.3333333333333339</v>
      </c>
      <c r="J17" s="134">
        <f t="shared" si="9"/>
        <v>20</v>
      </c>
      <c r="K17" s="20">
        <f t="shared" si="10"/>
        <v>2</v>
      </c>
      <c r="L17" s="20">
        <f t="shared" si="7"/>
        <v>22</v>
      </c>
      <c r="M17" s="133">
        <f>(L17*100/L42)</f>
        <v>4.8780487804878048</v>
      </c>
    </row>
    <row r="18" spans="1:13" x14ac:dyDescent="0.25">
      <c r="A18" s="21" t="s">
        <v>23</v>
      </c>
      <c r="B18" s="132">
        <v>16</v>
      </c>
      <c r="C18" s="20">
        <v>12</v>
      </c>
      <c r="D18" s="20">
        <f t="shared" si="8"/>
        <v>28</v>
      </c>
      <c r="E18" s="133">
        <f>(D18*100/D42)</f>
        <v>6.557377049180328</v>
      </c>
      <c r="F18" s="134">
        <v>0</v>
      </c>
      <c r="G18" s="20">
        <v>0</v>
      </c>
      <c r="H18" s="20">
        <f t="shared" si="6"/>
        <v>0</v>
      </c>
      <c r="I18" s="133">
        <f>(H18*100/H42)</f>
        <v>0</v>
      </c>
      <c r="J18" s="134">
        <f t="shared" si="9"/>
        <v>28</v>
      </c>
      <c r="K18" s="20">
        <f t="shared" si="10"/>
        <v>0</v>
      </c>
      <c r="L18" s="20">
        <f t="shared" si="7"/>
        <v>28</v>
      </c>
      <c r="M18" s="133">
        <f>(L18*100/L42)</f>
        <v>6.2084257206208422</v>
      </c>
    </row>
    <row r="19" spans="1:13" x14ac:dyDescent="0.25">
      <c r="A19" s="21" t="s">
        <v>24</v>
      </c>
      <c r="B19" s="132">
        <v>18</v>
      </c>
      <c r="C19" s="20">
        <v>21</v>
      </c>
      <c r="D19" s="20">
        <f t="shared" si="8"/>
        <v>39</v>
      </c>
      <c r="E19" s="133">
        <f>(D19*100/D42)</f>
        <v>9.1334894613583142</v>
      </c>
      <c r="F19" s="134">
        <v>1</v>
      </c>
      <c r="G19" s="20">
        <v>1</v>
      </c>
      <c r="H19" s="20">
        <f t="shared" si="6"/>
        <v>2</v>
      </c>
      <c r="I19" s="133">
        <f>(H19*100/H42)</f>
        <v>8.3333333333333339</v>
      </c>
      <c r="J19" s="134">
        <f t="shared" si="9"/>
        <v>39</v>
      </c>
      <c r="K19" s="20">
        <f t="shared" si="10"/>
        <v>2</v>
      </c>
      <c r="L19" s="20">
        <f t="shared" si="7"/>
        <v>41</v>
      </c>
      <c r="M19" s="133">
        <f>(L19*100/L42)</f>
        <v>9.0909090909090917</v>
      </c>
    </row>
    <row r="20" spans="1:13" x14ac:dyDescent="0.25">
      <c r="A20" s="21" t="s">
        <v>83</v>
      </c>
      <c r="B20" s="132">
        <v>3</v>
      </c>
      <c r="C20" s="20">
        <v>9</v>
      </c>
      <c r="D20" s="20">
        <f t="shared" si="8"/>
        <v>12</v>
      </c>
      <c r="E20" s="133">
        <f>(D20*100/D42)</f>
        <v>2.810304449648712</v>
      </c>
      <c r="F20" s="134">
        <v>0</v>
      </c>
      <c r="G20" s="20">
        <v>1</v>
      </c>
      <c r="H20" s="20">
        <f t="shared" si="6"/>
        <v>1</v>
      </c>
      <c r="I20" s="133">
        <f>(H20*100/H42)</f>
        <v>4.166666666666667</v>
      </c>
      <c r="J20" s="134">
        <f t="shared" si="9"/>
        <v>12</v>
      </c>
      <c r="K20" s="20">
        <f t="shared" si="10"/>
        <v>1</v>
      </c>
      <c r="L20" s="20">
        <f>SUM(J20:K20)</f>
        <v>13</v>
      </c>
      <c r="M20" s="133">
        <f>(L20*100/L42)</f>
        <v>2.8824833702882482</v>
      </c>
    </row>
    <row r="21" spans="1:13" x14ac:dyDescent="0.25">
      <c r="A21" s="21" t="s">
        <v>85</v>
      </c>
      <c r="B21" s="132">
        <v>14</v>
      </c>
      <c r="C21" s="20">
        <v>3</v>
      </c>
      <c r="D21" s="20">
        <f t="shared" si="8"/>
        <v>17</v>
      </c>
      <c r="E21" s="133">
        <f>(D21*100/D42)</f>
        <v>3.9812646370023419</v>
      </c>
      <c r="F21" s="134">
        <v>0</v>
      </c>
      <c r="G21" s="20">
        <v>1</v>
      </c>
      <c r="H21" s="20">
        <f t="shared" si="6"/>
        <v>1</v>
      </c>
      <c r="I21" s="133">
        <f>(H21*100/H42)</f>
        <v>4.166666666666667</v>
      </c>
      <c r="J21" s="134">
        <f t="shared" si="9"/>
        <v>17</v>
      </c>
      <c r="K21" s="20">
        <f t="shared" si="10"/>
        <v>1</v>
      </c>
      <c r="L21" s="20">
        <f>SUM(J21:K21)</f>
        <v>18</v>
      </c>
      <c r="M21" s="133">
        <f>(L21*100/L41)</f>
        <v>17.647058823529413</v>
      </c>
    </row>
    <row r="22" spans="1:13" x14ac:dyDescent="0.25">
      <c r="A22" s="21" t="s">
        <v>25</v>
      </c>
      <c r="B22" s="132">
        <v>10</v>
      </c>
      <c r="C22" s="20">
        <v>13</v>
      </c>
      <c r="D22" s="20">
        <f t="shared" si="8"/>
        <v>23</v>
      </c>
      <c r="E22" s="133">
        <f>(D22*100/D42)</f>
        <v>5.3864168618266977</v>
      </c>
      <c r="F22" s="134">
        <v>0</v>
      </c>
      <c r="G22" s="20">
        <v>1</v>
      </c>
      <c r="H22" s="20">
        <f t="shared" si="6"/>
        <v>1</v>
      </c>
      <c r="I22" s="133">
        <f>(H22*100/H42)</f>
        <v>4.166666666666667</v>
      </c>
      <c r="J22" s="134">
        <f t="shared" si="9"/>
        <v>23</v>
      </c>
      <c r="K22" s="20">
        <f t="shared" si="10"/>
        <v>1</v>
      </c>
      <c r="L22" s="20">
        <f t="shared" si="7"/>
        <v>24</v>
      </c>
      <c r="M22" s="133">
        <f>(L22*100/L42)</f>
        <v>5.3215077605321506</v>
      </c>
    </row>
    <row r="23" spans="1:13" x14ac:dyDescent="0.25">
      <c r="A23" s="21" t="s">
        <v>26</v>
      </c>
      <c r="B23" s="132">
        <v>1</v>
      </c>
      <c r="C23" s="20">
        <v>8</v>
      </c>
      <c r="D23" s="20">
        <f t="shared" si="8"/>
        <v>9</v>
      </c>
      <c r="E23" s="133">
        <f>(D23*100/D42)</f>
        <v>2.1077283372365341</v>
      </c>
      <c r="F23" s="134">
        <v>0</v>
      </c>
      <c r="G23" s="20">
        <v>0</v>
      </c>
      <c r="H23" s="20">
        <f t="shared" si="6"/>
        <v>0</v>
      </c>
      <c r="I23" s="133">
        <f>(H23*100/H42)</f>
        <v>0</v>
      </c>
      <c r="J23" s="134">
        <f t="shared" si="9"/>
        <v>9</v>
      </c>
      <c r="K23" s="20">
        <f t="shared" si="10"/>
        <v>0</v>
      </c>
      <c r="L23" s="20">
        <f t="shared" si="7"/>
        <v>9</v>
      </c>
      <c r="M23" s="133">
        <f>(L23*100/L42)</f>
        <v>1.9955654101995566</v>
      </c>
    </row>
    <row r="24" spans="1:13" x14ac:dyDescent="0.25">
      <c r="A24" s="21" t="s">
        <v>67</v>
      </c>
      <c r="B24" s="132">
        <v>1</v>
      </c>
      <c r="C24" s="20">
        <v>1</v>
      </c>
      <c r="D24" s="20">
        <f t="shared" si="8"/>
        <v>2</v>
      </c>
      <c r="E24" s="133">
        <f>(D24*100/D42)</f>
        <v>0.46838407494145201</v>
      </c>
      <c r="F24" s="134">
        <v>0</v>
      </c>
      <c r="G24" s="20">
        <v>0</v>
      </c>
      <c r="H24" s="20">
        <f t="shared" si="6"/>
        <v>0</v>
      </c>
      <c r="I24" s="133">
        <f>(H24*100/H42)</f>
        <v>0</v>
      </c>
      <c r="J24" s="134">
        <f t="shared" si="9"/>
        <v>2</v>
      </c>
      <c r="K24" s="20">
        <f t="shared" si="10"/>
        <v>0</v>
      </c>
      <c r="L24" s="20">
        <f t="shared" si="7"/>
        <v>2</v>
      </c>
      <c r="M24" s="133">
        <f>(L24*100/L42)</f>
        <v>0.44345898004434592</v>
      </c>
    </row>
    <row r="25" spans="1:13" ht="15.75" thickBot="1" x14ac:dyDescent="0.3">
      <c r="A25" s="68" t="s">
        <v>28</v>
      </c>
      <c r="B25" s="132">
        <v>5</v>
      </c>
      <c r="C25" s="20">
        <v>7</v>
      </c>
      <c r="D25" s="26">
        <f t="shared" si="8"/>
        <v>12</v>
      </c>
      <c r="E25" s="136">
        <f>(D25*100/D42)</f>
        <v>2.810304449648712</v>
      </c>
      <c r="F25" s="134">
        <v>0</v>
      </c>
      <c r="G25" s="20">
        <v>1</v>
      </c>
      <c r="H25" s="26">
        <f t="shared" si="6"/>
        <v>1</v>
      </c>
      <c r="I25" s="136">
        <f>(H25*100/H42)</f>
        <v>4.166666666666667</v>
      </c>
      <c r="J25" s="134">
        <f t="shared" si="9"/>
        <v>12</v>
      </c>
      <c r="K25" s="20">
        <f t="shared" si="10"/>
        <v>1</v>
      </c>
      <c r="L25" s="20">
        <f t="shared" si="7"/>
        <v>13</v>
      </c>
      <c r="M25" s="133">
        <f>(L25*100/L42)</f>
        <v>2.8824833702882482</v>
      </c>
    </row>
    <row r="26" spans="1:13" ht="15.75" thickBot="1" x14ac:dyDescent="0.3">
      <c r="A26" s="29" t="s">
        <v>18</v>
      </c>
      <c r="B26" s="138">
        <f>SUM(B15:B25)</f>
        <v>97</v>
      </c>
      <c r="C26" s="33">
        <f>SUM(C15:C25)</f>
        <v>75</v>
      </c>
      <c r="D26" s="33">
        <f>SUM(D15:D25)</f>
        <v>172</v>
      </c>
      <c r="E26" s="139">
        <f>SUM(E15:E25)</f>
        <v>40.28103044496487</v>
      </c>
      <c r="F26" s="38">
        <f>SUM(F15:F25)</f>
        <v>3</v>
      </c>
      <c r="G26" s="33">
        <f>SUM(G15:G25)</f>
        <v>5</v>
      </c>
      <c r="H26" s="33">
        <f>SUM(H15:H25)</f>
        <v>8</v>
      </c>
      <c r="I26" s="139">
        <f>SUM(I15:I25)</f>
        <v>33.333333333333336</v>
      </c>
      <c r="J26" s="38">
        <f>SUM(J15:J25)</f>
        <v>172</v>
      </c>
      <c r="K26" s="33">
        <f>SUM(K15:K25)</f>
        <v>8</v>
      </c>
      <c r="L26" s="38">
        <f>SUM(L15:L25)</f>
        <v>180</v>
      </c>
      <c r="M26" s="141">
        <f>SUM(M15:M25)</f>
        <v>53.567236207121432</v>
      </c>
    </row>
    <row r="27" spans="1:13" ht="25.5" customHeight="1" x14ac:dyDescent="0.25">
      <c r="A27" s="128" t="s">
        <v>29</v>
      </c>
      <c r="B27" s="140"/>
      <c r="C27" s="42"/>
      <c r="D27" s="42"/>
      <c r="E27" s="42"/>
      <c r="F27" s="42"/>
      <c r="G27" s="42"/>
      <c r="H27" s="42"/>
      <c r="I27" s="45"/>
      <c r="J27" s="42"/>
      <c r="K27" s="42"/>
      <c r="L27" s="42"/>
      <c r="M27" s="45"/>
    </row>
    <row r="28" spans="1:13" x14ac:dyDescent="0.25">
      <c r="A28" s="21" t="s">
        <v>30</v>
      </c>
      <c r="B28" s="132">
        <v>3</v>
      </c>
      <c r="C28" s="20">
        <v>6</v>
      </c>
      <c r="D28" s="20">
        <f t="shared" ref="D28:D33" si="11">SUM(B28:C28)</f>
        <v>9</v>
      </c>
      <c r="E28" s="133">
        <f>(D28*100/D42)</f>
        <v>2.1077283372365341</v>
      </c>
      <c r="F28" s="134">
        <v>0</v>
      </c>
      <c r="G28" s="20">
        <v>0</v>
      </c>
      <c r="H28" s="20">
        <f t="shared" ref="H28:H33" si="12">SUM(F28:G28)</f>
        <v>0</v>
      </c>
      <c r="I28" s="133">
        <f>(H28*100/H42)</f>
        <v>0</v>
      </c>
      <c r="J28" s="134">
        <f t="shared" ref="J28:J33" si="13">SUM(C28,B28)</f>
        <v>9</v>
      </c>
      <c r="K28" s="20">
        <f t="shared" ref="K28:K33" si="14">SUM(G28,F28)</f>
        <v>0</v>
      </c>
      <c r="L28" s="20">
        <f t="shared" ref="L28:L33" si="15">SUM(J28:K28)</f>
        <v>9</v>
      </c>
      <c r="M28" s="133">
        <f>(L28*100/L42)</f>
        <v>1.9955654101995566</v>
      </c>
    </row>
    <row r="29" spans="1:13" x14ac:dyDescent="0.25">
      <c r="A29" s="21" t="s">
        <v>31</v>
      </c>
      <c r="B29" s="132">
        <v>2</v>
      </c>
      <c r="C29" s="20">
        <v>2</v>
      </c>
      <c r="D29" s="20">
        <f t="shared" si="11"/>
        <v>4</v>
      </c>
      <c r="E29" s="133">
        <f>(D29*100/D42)</f>
        <v>0.93676814988290402</v>
      </c>
      <c r="F29" s="134">
        <v>0</v>
      </c>
      <c r="G29" s="20">
        <v>1</v>
      </c>
      <c r="H29" s="20">
        <f t="shared" si="12"/>
        <v>1</v>
      </c>
      <c r="I29" s="133">
        <f>(H29*100/H42)</f>
        <v>4.166666666666667</v>
      </c>
      <c r="J29" s="134">
        <f t="shared" si="13"/>
        <v>4</v>
      </c>
      <c r="K29" s="20">
        <f t="shared" si="14"/>
        <v>1</v>
      </c>
      <c r="L29" s="20">
        <f t="shared" si="15"/>
        <v>5</v>
      </c>
      <c r="M29" s="133">
        <f>(L29*100/L42)</f>
        <v>1.1086474501108647</v>
      </c>
    </row>
    <row r="30" spans="1:13" x14ac:dyDescent="0.25">
      <c r="A30" s="21" t="s">
        <v>32</v>
      </c>
      <c r="B30" s="132">
        <v>2</v>
      </c>
      <c r="C30" s="20">
        <v>18</v>
      </c>
      <c r="D30" s="20">
        <f t="shared" si="11"/>
        <v>20</v>
      </c>
      <c r="E30" s="133">
        <f>(D30*100/D42)</f>
        <v>4.6838407494145198</v>
      </c>
      <c r="F30" s="134">
        <v>0</v>
      </c>
      <c r="G30" s="20">
        <v>0</v>
      </c>
      <c r="H30" s="20">
        <f t="shared" si="12"/>
        <v>0</v>
      </c>
      <c r="I30" s="133">
        <f>(H30*100/H42)</f>
        <v>0</v>
      </c>
      <c r="J30" s="134">
        <f t="shared" si="13"/>
        <v>20</v>
      </c>
      <c r="K30" s="20">
        <f t="shared" si="14"/>
        <v>0</v>
      </c>
      <c r="L30" s="20">
        <f t="shared" si="15"/>
        <v>20</v>
      </c>
      <c r="M30" s="133">
        <f>(L30*100/L42)</f>
        <v>4.434589800443459</v>
      </c>
    </row>
    <row r="31" spans="1:13" x14ac:dyDescent="0.25">
      <c r="A31" s="21" t="s">
        <v>33</v>
      </c>
      <c r="B31" s="132">
        <v>0</v>
      </c>
      <c r="C31" s="20">
        <v>5</v>
      </c>
      <c r="D31" s="20">
        <f t="shared" si="11"/>
        <v>5</v>
      </c>
      <c r="E31" s="133">
        <f>(D31*100/D42)</f>
        <v>1.1709601873536299</v>
      </c>
      <c r="F31" s="134">
        <v>0</v>
      </c>
      <c r="G31" s="20">
        <v>0</v>
      </c>
      <c r="H31" s="20">
        <f t="shared" si="12"/>
        <v>0</v>
      </c>
      <c r="I31" s="133">
        <f>(H31*100/H42)</f>
        <v>0</v>
      </c>
      <c r="J31" s="134">
        <f t="shared" si="13"/>
        <v>5</v>
      </c>
      <c r="K31" s="20">
        <f t="shared" si="14"/>
        <v>0</v>
      </c>
      <c r="L31" s="20">
        <f t="shared" si="15"/>
        <v>5</v>
      </c>
      <c r="M31" s="133">
        <f>(L31*100/L42)</f>
        <v>1.1086474501108647</v>
      </c>
    </row>
    <row r="32" spans="1:13" x14ac:dyDescent="0.25">
      <c r="A32" s="21" t="s">
        <v>34</v>
      </c>
      <c r="B32" s="132">
        <v>0</v>
      </c>
      <c r="C32" s="20">
        <v>0</v>
      </c>
      <c r="D32" s="20">
        <f t="shared" si="11"/>
        <v>0</v>
      </c>
      <c r="E32" s="133">
        <f>(D32*100/D42)</f>
        <v>0</v>
      </c>
      <c r="F32" s="134">
        <v>0</v>
      </c>
      <c r="G32" s="20">
        <v>0</v>
      </c>
      <c r="H32" s="20">
        <f t="shared" si="12"/>
        <v>0</v>
      </c>
      <c r="I32" s="133">
        <f>(H32*100/H42)</f>
        <v>0</v>
      </c>
      <c r="J32" s="134">
        <f t="shared" si="13"/>
        <v>0</v>
      </c>
      <c r="K32" s="20">
        <f t="shared" si="14"/>
        <v>0</v>
      </c>
      <c r="L32" s="20">
        <f t="shared" si="15"/>
        <v>0</v>
      </c>
      <c r="M32" s="133">
        <f>(L32*100/L42)</f>
        <v>0</v>
      </c>
    </row>
    <row r="33" spans="1:13" ht="15.75" thickBot="1" x14ac:dyDescent="0.3">
      <c r="A33" s="21" t="s">
        <v>35</v>
      </c>
      <c r="B33" s="132">
        <v>2</v>
      </c>
      <c r="C33" s="20">
        <v>3</v>
      </c>
      <c r="D33" s="20">
        <f t="shared" si="11"/>
        <v>5</v>
      </c>
      <c r="E33" s="133">
        <f>(D33*100/D42)</f>
        <v>1.1709601873536299</v>
      </c>
      <c r="F33" s="134">
        <v>0</v>
      </c>
      <c r="G33" s="20">
        <v>0</v>
      </c>
      <c r="H33" s="20">
        <f t="shared" si="12"/>
        <v>0</v>
      </c>
      <c r="I33" s="133">
        <f>(H33*100/H42)</f>
        <v>0</v>
      </c>
      <c r="J33" s="134">
        <f t="shared" si="13"/>
        <v>5</v>
      </c>
      <c r="K33" s="20">
        <f t="shared" si="14"/>
        <v>0</v>
      </c>
      <c r="L33" s="20">
        <f t="shared" si="15"/>
        <v>5</v>
      </c>
      <c r="M33" s="133">
        <f>(L33*100/L42)</f>
        <v>1.1086474501108647</v>
      </c>
    </row>
    <row r="34" spans="1:13" ht="15.75" thickBot="1" x14ac:dyDescent="0.3">
      <c r="A34" s="29" t="s">
        <v>18</v>
      </c>
      <c r="B34" s="142">
        <f>SUM(B28:B33)</f>
        <v>9</v>
      </c>
      <c r="C34" s="143">
        <f>SUM(C28:C33)</f>
        <v>34</v>
      </c>
      <c r="D34" s="143">
        <f>SUM(D28:D33)</f>
        <v>43</v>
      </c>
      <c r="E34" s="144">
        <f>SUM(E28:E33)</f>
        <v>10.070257611241219</v>
      </c>
      <c r="F34" s="145">
        <f>SUM(F28:F33)</f>
        <v>0</v>
      </c>
      <c r="G34" s="143">
        <f>SUM(G28:G33)</f>
        <v>1</v>
      </c>
      <c r="H34" s="143">
        <f>SUM(H28:H33)</f>
        <v>1</v>
      </c>
      <c r="I34" s="144">
        <f>SUM(I28:I33)</f>
        <v>4.166666666666667</v>
      </c>
      <c r="J34" s="145">
        <f>SUM(J28:J33)</f>
        <v>43</v>
      </c>
      <c r="K34" s="143">
        <f>SUM(K28:K33)</f>
        <v>1</v>
      </c>
      <c r="L34" s="145">
        <f>SUM(L28:L33)</f>
        <v>44</v>
      </c>
      <c r="M34" s="141">
        <f>SUM(M28:M33)</f>
        <v>9.7560975609756113</v>
      </c>
    </row>
    <row r="35" spans="1:13" ht="25.5" customHeight="1" x14ac:dyDescent="0.25">
      <c r="A35" s="128" t="s">
        <v>36</v>
      </c>
      <c r="B35" s="146"/>
      <c r="C35" s="47"/>
      <c r="D35" s="47"/>
      <c r="E35" s="47"/>
      <c r="F35" s="47"/>
      <c r="G35" s="47"/>
      <c r="H35" s="47"/>
      <c r="I35" s="48"/>
      <c r="J35" s="47"/>
      <c r="K35" s="47"/>
      <c r="L35" s="47"/>
      <c r="M35" s="48"/>
    </row>
    <row r="36" spans="1:13" x14ac:dyDescent="0.25">
      <c r="A36" s="21" t="s">
        <v>37</v>
      </c>
      <c r="B36" s="132">
        <v>12</v>
      </c>
      <c r="C36" s="20">
        <v>22</v>
      </c>
      <c r="D36" s="20">
        <f>SUM(B36:C36)</f>
        <v>34</v>
      </c>
      <c r="E36" s="133">
        <f>(D36*100/D42)</f>
        <v>7.9625292740046838</v>
      </c>
      <c r="F36" s="134">
        <v>2</v>
      </c>
      <c r="G36" s="20">
        <v>0</v>
      </c>
      <c r="H36" s="20">
        <f>SUM(F36:G36)</f>
        <v>2</v>
      </c>
      <c r="I36" s="133">
        <f>(H36*100/H42)</f>
        <v>8.3333333333333339</v>
      </c>
      <c r="J36" s="134">
        <f>SUM(C36,B36)</f>
        <v>34</v>
      </c>
      <c r="K36" s="20">
        <f>SUM(G36,F36)</f>
        <v>2</v>
      </c>
      <c r="L36" s="20">
        <f>SUM(J36:K36)</f>
        <v>36</v>
      </c>
      <c r="M36" s="133">
        <f>(L36*100/L42)</f>
        <v>7.9822616407982263</v>
      </c>
    </row>
    <row r="37" spans="1:13" x14ac:dyDescent="0.25">
      <c r="A37" s="107" t="s">
        <v>92</v>
      </c>
      <c r="B37" s="132">
        <v>0</v>
      </c>
      <c r="C37" s="20">
        <v>0</v>
      </c>
      <c r="D37" s="20">
        <f>SUM(B37:C37)</f>
        <v>0</v>
      </c>
      <c r="E37" s="133">
        <f>(D37*100/D42)</f>
        <v>0</v>
      </c>
      <c r="F37" s="134">
        <v>1</v>
      </c>
      <c r="G37" s="20">
        <v>0</v>
      </c>
      <c r="H37" s="20">
        <f>SUM(F37:G37)</f>
        <v>1</v>
      </c>
      <c r="I37" s="133">
        <f>(H37*100/H42)</f>
        <v>4.166666666666667</v>
      </c>
      <c r="J37" s="134">
        <f>SUM(C37,B37)</f>
        <v>0</v>
      </c>
      <c r="K37" s="20">
        <f>SUM(G37,F37)</f>
        <v>1</v>
      </c>
      <c r="L37" s="20">
        <f>SUM(J37:K37)</f>
        <v>1</v>
      </c>
      <c r="M37" s="133">
        <f>(L37*100/L42)</f>
        <v>0.22172949002217296</v>
      </c>
    </row>
    <row r="38" spans="1:13" x14ac:dyDescent="0.25">
      <c r="A38" s="21" t="s">
        <v>38</v>
      </c>
      <c r="B38" s="132">
        <v>6</v>
      </c>
      <c r="C38" s="20">
        <v>17</v>
      </c>
      <c r="D38" s="20">
        <f>SUM(B38:C38)</f>
        <v>23</v>
      </c>
      <c r="E38" s="133">
        <f>(D38*100/D42)</f>
        <v>5.3864168618266977</v>
      </c>
      <c r="F38" s="134">
        <v>2</v>
      </c>
      <c r="G38" s="20">
        <v>2</v>
      </c>
      <c r="H38" s="20">
        <f>SUM(F38:G38)</f>
        <v>4</v>
      </c>
      <c r="I38" s="133">
        <f>(H38*100/H42)</f>
        <v>16.666666666666668</v>
      </c>
      <c r="J38" s="134">
        <f>SUM(C38,B38)</f>
        <v>23</v>
      </c>
      <c r="K38" s="20">
        <f>SUM(G38,F38)</f>
        <v>4</v>
      </c>
      <c r="L38" s="20">
        <f>SUM(J38:K38)</f>
        <v>27</v>
      </c>
      <c r="M38" s="133">
        <f>(L38*100/L42)</f>
        <v>5.9866962305986693</v>
      </c>
    </row>
    <row r="39" spans="1:13" x14ac:dyDescent="0.25">
      <c r="A39" s="21" t="s">
        <v>39</v>
      </c>
      <c r="B39" s="132">
        <v>6</v>
      </c>
      <c r="C39" s="20">
        <v>12</v>
      </c>
      <c r="D39" s="20">
        <f>SUM(B39:C39)</f>
        <v>18</v>
      </c>
      <c r="E39" s="133">
        <f>(D39*100/D42)</f>
        <v>4.2154566744730682</v>
      </c>
      <c r="F39" s="134">
        <v>1</v>
      </c>
      <c r="G39" s="20">
        <v>1</v>
      </c>
      <c r="H39" s="20">
        <f>SUM(F39:G39)</f>
        <v>2</v>
      </c>
      <c r="I39" s="133">
        <f>(H39*100/H42)</f>
        <v>8.3333333333333339</v>
      </c>
      <c r="J39" s="134">
        <f>SUM(C39,B39)</f>
        <v>18</v>
      </c>
      <c r="K39" s="20">
        <f>SUM(G39,F39)</f>
        <v>2</v>
      </c>
      <c r="L39" s="20">
        <f>SUM(J39:K39)</f>
        <v>20</v>
      </c>
      <c r="M39" s="133">
        <f>(L39*100/L42)</f>
        <v>4.434589800443459</v>
      </c>
    </row>
    <row r="40" spans="1:13" ht="15.75" thickBot="1" x14ac:dyDescent="0.3">
      <c r="A40" s="68" t="s">
        <v>40</v>
      </c>
      <c r="B40" s="135">
        <v>6</v>
      </c>
      <c r="C40" s="26">
        <v>11</v>
      </c>
      <c r="D40" s="26">
        <f>SUM(B40:C40)</f>
        <v>17</v>
      </c>
      <c r="E40" s="136">
        <f>(D40*100/D42)</f>
        <v>3.9812646370023419</v>
      </c>
      <c r="F40" s="137">
        <v>1</v>
      </c>
      <c r="G40" s="26">
        <v>0</v>
      </c>
      <c r="H40" s="26">
        <f>SUM(F40:G40)</f>
        <v>1</v>
      </c>
      <c r="I40" s="136">
        <f>(H40*100/H42)</f>
        <v>4.166666666666667</v>
      </c>
      <c r="J40" s="137">
        <f>SUM(C40,B40)</f>
        <v>17</v>
      </c>
      <c r="K40" s="26">
        <f>SUM(G40,F40)</f>
        <v>1</v>
      </c>
      <c r="L40" s="26">
        <f>SUM(J40:K40)</f>
        <v>18</v>
      </c>
      <c r="M40" s="136">
        <f>(L40*100/L42)</f>
        <v>3.9911308203991132</v>
      </c>
    </row>
    <row r="41" spans="1:13" ht="15.75" thickBot="1" x14ac:dyDescent="0.3">
      <c r="A41" s="29" t="s">
        <v>18</v>
      </c>
      <c r="B41" s="142">
        <f>SUM(B36:B40)</f>
        <v>30</v>
      </c>
      <c r="C41" s="143">
        <f>SUM(C36:C40)</f>
        <v>62</v>
      </c>
      <c r="D41" s="143">
        <f>SUM(D36:D40)</f>
        <v>92</v>
      </c>
      <c r="E41" s="144">
        <f>SUM(E36:E40)</f>
        <v>21.545667447306791</v>
      </c>
      <c r="F41" s="145">
        <f>SUM(F36:F40)</f>
        <v>7</v>
      </c>
      <c r="G41" s="143">
        <f>SUM(G36:G40)</f>
        <v>3</v>
      </c>
      <c r="H41" s="143">
        <f>SUM(H36:H40)</f>
        <v>10</v>
      </c>
      <c r="I41" s="144">
        <f>SUM(I36:I40)</f>
        <v>41.666666666666664</v>
      </c>
      <c r="J41" s="142">
        <f t="shared" ref="B41:L41" si="16">SUM(J36:J40)</f>
        <v>92</v>
      </c>
      <c r="K41" s="143">
        <f t="shared" si="16"/>
        <v>10</v>
      </c>
      <c r="L41" s="143">
        <f t="shared" si="16"/>
        <v>102</v>
      </c>
      <c r="M41" s="144">
        <f>SUM(M36:M40)</f>
        <v>22.616407982261642</v>
      </c>
    </row>
    <row r="42" spans="1:13" ht="15.75" thickBot="1" x14ac:dyDescent="0.3">
      <c r="A42" s="150" t="s">
        <v>9</v>
      </c>
      <c r="B42" s="151">
        <f>SUM(B13,B26,B34,B41)</f>
        <v>176</v>
      </c>
      <c r="C42" s="152">
        <f>SUM(C13,C26,C34,C41)</f>
        <v>251</v>
      </c>
      <c r="D42" s="152">
        <f>SUM(D13,D26,D34,D41)</f>
        <v>427</v>
      </c>
      <c r="E42" s="153">
        <f>SUM(E13,E26,E34,E41)</f>
        <v>100</v>
      </c>
      <c r="F42" s="152">
        <f>SUM(F13,F26,F34,F41)</f>
        <v>11</v>
      </c>
      <c r="G42" s="152">
        <f>SUM(G13,G26,G34,G41)</f>
        <v>13</v>
      </c>
      <c r="H42" s="152">
        <f>SUM(H13,H26,H34,H41)</f>
        <v>24</v>
      </c>
      <c r="I42" s="141">
        <f>SUM(I13,I26,I34,I41)</f>
        <v>100</v>
      </c>
      <c r="J42" s="152">
        <f>SUM(J13,J26,J34,J41)</f>
        <v>427</v>
      </c>
      <c r="K42" s="152">
        <f>SUM(K13,K26,K34,K41)</f>
        <v>24</v>
      </c>
      <c r="L42" s="152">
        <f>SUM(L13,L26,L34,L41)</f>
        <v>451</v>
      </c>
      <c r="M42" s="141">
        <f>SUM(M13,M26,M34,M41)</f>
        <v>113.6559280031303</v>
      </c>
    </row>
  </sheetData>
  <mergeCells count="6">
    <mergeCell ref="A2:M2"/>
    <mergeCell ref="A3:A5"/>
    <mergeCell ref="B3:I3"/>
    <mergeCell ref="J3:M4"/>
    <mergeCell ref="B4:E4"/>
    <mergeCell ref="F4:I4"/>
  </mergeCells>
  <pageMargins left="0.7" right="0.38" top="1.1200000000000001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CF42"/>
  <sheetViews>
    <sheetView workbookViewId="0">
      <pane xSplit="1" ySplit="5" topLeftCell="V24" activePane="bottomRight" state="frozen"/>
      <selection pane="topRight" activeCell="B1" sqref="B1"/>
      <selection pane="bottomLeft" activeCell="A6" sqref="A6"/>
      <selection pane="bottomRight" activeCell="BA39" sqref="BA39"/>
    </sheetView>
  </sheetViews>
  <sheetFormatPr baseColWidth="10" defaultRowHeight="15" x14ac:dyDescent="0.25"/>
  <cols>
    <col min="1" max="1" width="13.85546875" customWidth="1"/>
    <col min="2" max="64" width="4.7109375" customWidth="1"/>
    <col min="65" max="66" width="6.42578125" customWidth="1"/>
    <col min="68" max="68" width="22.7109375" customWidth="1"/>
    <col min="69" max="84" width="6.7109375" customWidth="1"/>
  </cols>
  <sheetData>
    <row r="2" spans="1:84" ht="24.75" customHeight="1" thickBot="1" x14ac:dyDescent="0.3">
      <c r="A2" s="365" t="s">
        <v>109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 t="s">
        <v>109</v>
      </c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P2" s="331" t="s">
        <v>109</v>
      </c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</row>
    <row r="3" spans="1:84" ht="25.5" customHeight="1" thickBot="1" x14ac:dyDescent="0.3">
      <c r="A3" s="280" t="s">
        <v>0</v>
      </c>
      <c r="B3" s="297" t="s">
        <v>68</v>
      </c>
      <c r="C3" s="299"/>
      <c r="D3" s="299"/>
      <c r="E3" s="299"/>
      <c r="F3" s="299"/>
      <c r="G3" s="299"/>
      <c r="H3" s="299"/>
      <c r="I3" s="300"/>
      <c r="J3" s="299" t="s">
        <v>69</v>
      </c>
      <c r="K3" s="299"/>
      <c r="L3" s="299"/>
      <c r="M3" s="299"/>
      <c r="N3" s="299"/>
      <c r="O3" s="299"/>
      <c r="P3" s="299"/>
      <c r="Q3" s="299"/>
      <c r="R3" s="300"/>
      <c r="S3" s="297" t="s">
        <v>70</v>
      </c>
      <c r="T3" s="299"/>
      <c r="U3" s="299"/>
      <c r="V3" s="299"/>
      <c r="W3" s="299"/>
      <c r="X3" s="299"/>
      <c r="Y3" s="299"/>
      <c r="Z3" s="299"/>
      <c r="AA3" s="299"/>
      <c r="AB3" s="300"/>
      <c r="AC3" s="297" t="s">
        <v>71</v>
      </c>
      <c r="AD3" s="299"/>
      <c r="AE3" s="299"/>
      <c r="AF3" s="299"/>
      <c r="AG3" s="299"/>
      <c r="AH3" s="299"/>
      <c r="AI3" s="299"/>
      <c r="AJ3" s="299"/>
      <c r="AK3" s="300"/>
      <c r="AL3" s="297" t="s">
        <v>72</v>
      </c>
      <c r="AM3" s="299"/>
      <c r="AN3" s="299"/>
      <c r="AO3" s="299"/>
      <c r="AP3" s="299"/>
      <c r="AQ3" s="299"/>
      <c r="AR3" s="299"/>
      <c r="AS3" s="299"/>
      <c r="AT3" s="300"/>
      <c r="AU3" s="297" t="s">
        <v>84</v>
      </c>
      <c r="AV3" s="299"/>
      <c r="AW3" s="299"/>
      <c r="AX3" s="299"/>
      <c r="AY3" s="299"/>
      <c r="AZ3" s="299"/>
      <c r="BA3" s="299"/>
      <c r="BB3" s="300"/>
      <c r="BC3" s="297" t="s">
        <v>73</v>
      </c>
      <c r="BD3" s="299"/>
      <c r="BE3" s="299"/>
      <c r="BF3" s="299"/>
      <c r="BG3" s="299"/>
      <c r="BH3" s="299"/>
      <c r="BI3" s="299"/>
      <c r="BJ3" s="299"/>
      <c r="BK3" s="299"/>
      <c r="BL3" s="300"/>
      <c r="BM3" s="283" t="s">
        <v>74</v>
      </c>
      <c r="BN3" s="311" t="s">
        <v>10</v>
      </c>
      <c r="BP3" s="280" t="s">
        <v>0</v>
      </c>
      <c r="BQ3" s="297" t="s">
        <v>68</v>
      </c>
      <c r="BR3" s="300"/>
      <c r="BS3" s="299" t="s">
        <v>81</v>
      </c>
      <c r="BT3" s="299"/>
      <c r="BU3" s="297" t="s">
        <v>70</v>
      </c>
      <c r="BV3" s="299"/>
      <c r="BW3" s="297" t="s">
        <v>71</v>
      </c>
      <c r="BX3" s="299"/>
      <c r="BY3" s="371" t="s">
        <v>72</v>
      </c>
      <c r="BZ3" s="372"/>
      <c r="CA3" s="371" t="s">
        <v>84</v>
      </c>
      <c r="CB3" s="372"/>
      <c r="CC3" s="297" t="s">
        <v>73</v>
      </c>
      <c r="CD3" s="300"/>
      <c r="CE3" s="283" t="s">
        <v>74</v>
      </c>
      <c r="CF3" s="311" t="s">
        <v>10</v>
      </c>
    </row>
    <row r="4" spans="1:84" ht="15.75" thickBot="1" x14ac:dyDescent="0.3">
      <c r="A4" s="281"/>
      <c r="B4" s="360" t="s">
        <v>46</v>
      </c>
      <c r="C4" s="362" t="s">
        <v>47</v>
      </c>
      <c r="D4" s="366" t="s">
        <v>63</v>
      </c>
      <c r="E4" s="366"/>
      <c r="F4" s="366"/>
      <c r="G4" s="366"/>
      <c r="H4" s="332" t="s">
        <v>75</v>
      </c>
      <c r="I4" s="280" t="s">
        <v>10</v>
      </c>
      <c r="J4" s="368" t="s">
        <v>46</v>
      </c>
      <c r="K4" s="362" t="s">
        <v>47</v>
      </c>
      <c r="L4" s="366"/>
      <c r="M4" s="366"/>
      <c r="N4" s="366"/>
      <c r="O4" s="366"/>
      <c r="P4" s="366"/>
      <c r="Q4" s="280" t="s">
        <v>75</v>
      </c>
      <c r="R4" s="332" t="s">
        <v>10</v>
      </c>
      <c r="S4" s="360" t="s">
        <v>46</v>
      </c>
      <c r="T4" s="362" t="s">
        <v>47</v>
      </c>
      <c r="U4" s="364" t="s">
        <v>63</v>
      </c>
      <c r="V4" s="364"/>
      <c r="W4" s="364"/>
      <c r="X4" s="364"/>
      <c r="Y4" s="364"/>
      <c r="Z4" s="364"/>
      <c r="AA4" s="280" t="s">
        <v>75</v>
      </c>
      <c r="AB4" s="332" t="s">
        <v>10</v>
      </c>
      <c r="AC4" s="360" t="s">
        <v>46</v>
      </c>
      <c r="AD4" s="362" t="s">
        <v>47</v>
      </c>
      <c r="AE4" s="364" t="s">
        <v>63</v>
      </c>
      <c r="AF4" s="364"/>
      <c r="AG4" s="364"/>
      <c r="AH4" s="364"/>
      <c r="AI4" s="370"/>
      <c r="AJ4" s="280" t="s">
        <v>75</v>
      </c>
      <c r="AK4" s="332" t="s">
        <v>10</v>
      </c>
      <c r="AL4" s="360" t="s">
        <v>46</v>
      </c>
      <c r="AM4" s="362" t="s">
        <v>47</v>
      </c>
      <c r="AN4" s="364" t="s">
        <v>63</v>
      </c>
      <c r="AO4" s="364"/>
      <c r="AP4" s="364"/>
      <c r="AQ4" s="364"/>
      <c r="AR4" s="370"/>
      <c r="AS4" s="280" t="s">
        <v>75</v>
      </c>
      <c r="AT4" s="332" t="s">
        <v>10</v>
      </c>
      <c r="AU4" s="360" t="s">
        <v>46</v>
      </c>
      <c r="AV4" s="362" t="s">
        <v>47</v>
      </c>
      <c r="AW4" s="364"/>
      <c r="AX4" s="364"/>
      <c r="AY4" s="364"/>
      <c r="AZ4" s="364"/>
      <c r="BA4" s="280" t="s">
        <v>75</v>
      </c>
      <c r="BB4" s="332" t="s">
        <v>10</v>
      </c>
      <c r="BC4" s="360" t="s">
        <v>46</v>
      </c>
      <c r="BD4" s="362" t="s">
        <v>47</v>
      </c>
      <c r="BE4" s="364" t="s">
        <v>63</v>
      </c>
      <c r="BF4" s="364"/>
      <c r="BG4" s="364"/>
      <c r="BH4" s="364"/>
      <c r="BI4" s="364"/>
      <c r="BJ4" s="364"/>
      <c r="BK4" s="280" t="s">
        <v>75</v>
      </c>
      <c r="BL4" s="332" t="s">
        <v>10</v>
      </c>
      <c r="BM4" s="367"/>
      <c r="BN4" s="312"/>
      <c r="BP4" s="281"/>
      <c r="BQ4" s="280" t="s">
        <v>75</v>
      </c>
      <c r="BR4" s="332" t="s">
        <v>10</v>
      </c>
      <c r="BS4" s="280" t="s">
        <v>75</v>
      </c>
      <c r="BT4" s="332" t="s">
        <v>10</v>
      </c>
      <c r="BU4" s="280" t="s">
        <v>75</v>
      </c>
      <c r="BV4" s="332" t="s">
        <v>10</v>
      </c>
      <c r="BW4" s="280" t="s">
        <v>75</v>
      </c>
      <c r="BX4" s="332" t="s">
        <v>10</v>
      </c>
      <c r="BY4" s="280" t="s">
        <v>75</v>
      </c>
      <c r="BZ4" s="332" t="s">
        <v>10</v>
      </c>
      <c r="CA4" s="280" t="s">
        <v>75</v>
      </c>
      <c r="CB4" s="332" t="s">
        <v>10</v>
      </c>
      <c r="CC4" s="280" t="s">
        <v>75</v>
      </c>
      <c r="CD4" s="332" t="s">
        <v>10</v>
      </c>
      <c r="CE4" s="367"/>
      <c r="CF4" s="312"/>
    </row>
    <row r="5" spans="1:84" ht="15.75" thickBot="1" x14ac:dyDescent="0.3">
      <c r="A5" s="282"/>
      <c r="B5" s="361"/>
      <c r="C5" s="363"/>
      <c r="D5" s="154">
        <v>20</v>
      </c>
      <c r="E5" s="155">
        <v>30</v>
      </c>
      <c r="F5" s="156">
        <v>35</v>
      </c>
      <c r="G5" s="157">
        <v>50</v>
      </c>
      <c r="H5" s="334"/>
      <c r="I5" s="282"/>
      <c r="J5" s="369"/>
      <c r="K5" s="363"/>
      <c r="L5" s="3">
        <v>15</v>
      </c>
      <c r="M5" s="3">
        <v>20</v>
      </c>
      <c r="N5" s="155">
        <v>25</v>
      </c>
      <c r="O5" s="155">
        <v>30</v>
      </c>
      <c r="P5" s="155">
        <v>35</v>
      </c>
      <c r="Q5" s="282"/>
      <c r="R5" s="334"/>
      <c r="S5" s="361"/>
      <c r="T5" s="363"/>
      <c r="U5" s="155">
        <v>15</v>
      </c>
      <c r="V5" s="155">
        <v>20</v>
      </c>
      <c r="W5" s="155">
        <v>25</v>
      </c>
      <c r="X5" s="155">
        <v>30</v>
      </c>
      <c r="Y5" s="155">
        <v>35</v>
      </c>
      <c r="Z5" s="155">
        <v>40</v>
      </c>
      <c r="AA5" s="282"/>
      <c r="AB5" s="334"/>
      <c r="AC5" s="361"/>
      <c r="AD5" s="363"/>
      <c r="AE5" s="158">
        <v>20</v>
      </c>
      <c r="AF5" s="158">
        <v>25</v>
      </c>
      <c r="AG5" s="155">
        <v>30</v>
      </c>
      <c r="AH5" s="155">
        <v>35</v>
      </c>
      <c r="AI5" s="155">
        <v>40</v>
      </c>
      <c r="AJ5" s="282"/>
      <c r="AK5" s="334"/>
      <c r="AL5" s="361"/>
      <c r="AM5" s="363"/>
      <c r="AN5" s="158">
        <v>20</v>
      </c>
      <c r="AO5" s="252">
        <v>25</v>
      </c>
      <c r="AP5" s="155">
        <v>30</v>
      </c>
      <c r="AQ5" s="155">
        <v>35</v>
      </c>
      <c r="AR5" s="155">
        <v>40</v>
      </c>
      <c r="AS5" s="282"/>
      <c r="AT5" s="334"/>
      <c r="AU5" s="361"/>
      <c r="AV5" s="363"/>
      <c r="AW5" s="159">
        <v>20</v>
      </c>
      <c r="AX5" s="155">
        <v>25</v>
      </c>
      <c r="AY5" s="155">
        <v>30</v>
      </c>
      <c r="AZ5" s="155">
        <v>35</v>
      </c>
      <c r="BA5" s="282"/>
      <c r="BB5" s="334"/>
      <c r="BC5" s="361"/>
      <c r="BD5" s="363"/>
      <c r="BE5" s="159">
        <v>15</v>
      </c>
      <c r="BF5" s="159">
        <v>20</v>
      </c>
      <c r="BG5" s="155">
        <v>25</v>
      </c>
      <c r="BH5" s="155">
        <v>30</v>
      </c>
      <c r="BI5" s="155">
        <v>35</v>
      </c>
      <c r="BJ5" s="155">
        <v>40</v>
      </c>
      <c r="BK5" s="282"/>
      <c r="BL5" s="334"/>
      <c r="BM5" s="285"/>
      <c r="BN5" s="313"/>
      <c r="BP5" s="282"/>
      <c r="BQ5" s="282"/>
      <c r="BR5" s="334"/>
      <c r="BS5" s="282"/>
      <c r="BT5" s="334"/>
      <c r="BU5" s="282"/>
      <c r="BV5" s="334"/>
      <c r="BW5" s="282"/>
      <c r="BX5" s="334"/>
      <c r="BY5" s="282"/>
      <c r="BZ5" s="334"/>
      <c r="CA5" s="282"/>
      <c r="CB5" s="334"/>
      <c r="CC5" s="282"/>
      <c r="CD5" s="334"/>
      <c r="CE5" s="285"/>
      <c r="CF5" s="313"/>
    </row>
    <row r="6" spans="1:84" ht="25.5" customHeight="1" x14ac:dyDescent="0.25">
      <c r="A6" s="58" t="s">
        <v>11</v>
      </c>
      <c r="B6" s="13"/>
      <c r="C6" s="160"/>
      <c r="D6" s="161"/>
      <c r="E6" s="160"/>
      <c r="F6" s="160"/>
      <c r="G6" s="160"/>
      <c r="H6" s="162"/>
      <c r="I6" s="12"/>
      <c r="J6" s="163"/>
      <c r="K6" s="160"/>
      <c r="L6" s="161"/>
      <c r="M6" s="161"/>
      <c r="N6" s="160"/>
      <c r="O6" s="160"/>
      <c r="P6" s="160"/>
      <c r="Q6" s="160"/>
      <c r="R6" s="164"/>
      <c r="S6" s="165"/>
      <c r="T6" s="160"/>
      <c r="U6" s="160"/>
      <c r="V6" s="160"/>
      <c r="W6" s="160"/>
      <c r="X6" s="160"/>
      <c r="Y6" s="160"/>
      <c r="Z6" s="160"/>
      <c r="AA6" s="160"/>
      <c r="AB6" s="166"/>
      <c r="AC6" s="13"/>
      <c r="AD6" s="12"/>
      <c r="AE6" s="160"/>
      <c r="AF6" s="160"/>
      <c r="AG6" s="160"/>
      <c r="AH6" s="160"/>
      <c r="AI6" s="160"/>
      <c r="AJ6" s="160"/>
      <c r="AK6" s="164"/>
      <c r="AL6" s="13"/>
      <c r="AM6" s="12"/>
      <c r="AN6" s="160"/>
      <c r="AO6" s="160"/>
      <c r="AP6" s="160"/>
      <c r="AQ6" s="160"/>
      <c r="AR6" s="160"/>
      <c r="AS6" s="160"/>
      <c r="AT6" s="164"/>
      <c r="AU6" s="161"/>
      <c r="AV6" s="161"/>
      <c r="AW6" s="161"/>
      <c r="AX6" s="161"/>
      <c r="AY6" s="161"/>
      <c r="AZ6" s="161"/>
      <c r="BA6" s="161"/>
      <c r="BB6" s="161"/>
      <c r="BC6" s="165"/>
      <c r="BD6" s="163"/>
      <c r="BE6" s="160"/>
      <c r="BF6" s="160"/>
      <c r="BG6" s="160"/>
      <c r="BH6" s="160"/>
      <c r="BI6" s="160"/>
      <c r="BJ6" s="160"/>
      <c r="BK6" s="160"/>
      <c r="BL6" s="167"/>
      <c r="BM6" s="168"/>
      <c r="BN6" s="46"/>
      <c r="BP6" s="58" t="s">
        <v>11</v>
      </c>
      <c r="BQ6" s="13"/>
      <c r="BR6" s="12"/>
      <c r="BS6" s="13"/>
      <c r="BT6" s="12"/>
      <c r="BU6" s="13"/>
      <c r="BV6" s="12"/>
      <c r="BW6" s="13"/>
      <c r="BX6" s="12"/>
      <c r="BY6" s="13"/>
      <c r="BZ6" s="12"/>
      <c r="CA6" s="160"/>
      <c r="CB6" s="160"/>
      <c r="CC6" s="13"/>
      <c r="CD6" s="12"/>
      <c r="CE6" s="13"/>
      <c r="CF6" s="12"/>
    </row>
    <row r="7" spans="1:84" ht="13.5" customHeight="1" x14ac:dyDescent="0.25">
      <c r="A7" s="16" t="s">
        <v>12</v>
      </c>
      <c r="B7" s="23">
        <v>1</v>
      </c>
      <c r="C7" s="169">
        <v>0</v>
      </c>
      <c r="D7" s="20">
        <v>0</v>
      </c>
      <c r="E7" s="169">
        <v>0</v>
      </c>
      <c r="F7" s="169">
        <v>0</v>
      </c>
      <c r="G7" s="169">
        <v>1</v>
      </c>
      <c r="H7" s="20">
        <f t="shared" ref="H7:H12" si="0">SUM(D7:G7)</f>
        <v>1</v>
      </c>
      <c r="I7" s="170">
        <f>(H7*100/H42)</f>
        <v>25</v>
      </c>
      <c r="J7" s="171">
        <v>3</v>
      </c>
      <c r="K7" s="172">
        <v>0</v>
      </c>
      <c r="L7" s="20">
        <v>0</v>
      </c>
      <c r="M7" s="20">
        <v>0</v>
      </c>
      <c r="N7" s="169">
        <v>0</v>
      </c>
      <c r="O7" s="169">
        <v>2</v>
      </c>
      <c r="P7" s="169">
        <v>1</v>
      </c>
      <c r="Q7" s="171">
        <f t="shared" ref="Q7:Q12" si="1">SUM(L7:P7)</f>
        <v>3</v>
      </c>
      <c r="R7" s="133">
        <f>(Q7*100/Q42)</f>
        <v>27.272727272727273</v>
      </c>
      <c r="S7" s="23">
        <v>0</v>
      </c>
      <c r="T7" s="172">
        <v>1</v>
      </c>
      <c r="U7" s="169">
        <v>0</v>
      </c>
      <c r="V7" s="169">
        <v>1</v>
      </c>
      <c r="W7" s="169">
        <v>0</v>
      </c>
      <c r="X7" s="169">
        <v>0</v>
      </c>
      <c r="Y7" s="169">
        <v>0</v>
      </c>
      <c r="Z7" s="169">
        <v>0</v>
      </c>
      <c r="AA7" s="169">
        <f t="shared" ref="AA7:AA12" si="2">SUM(U7:Z7)</f>
        <v>1</v>
      </c>
      <c r="AB7" s="133">
        <f>(AA7*100/AA42)</f>
        <v>10</v>
      </c>
      <c r="AC7" s="23">
        <v>0</v>
      </c>
      <c r="AD7" s="173">
        <v>0</v>
      </c>
      <c r="AE7" s="171">
        <v>0</v>
      </c>
      <c r="AF7" s="171">
        <v>0</v>
      </c>
      <c r="AG7" s="169">
        <v>0</v>
      </c>
      <c r="AH7" s="169">
        <v>0</v>
      </c>
      <c r="AI7" s="169">
        <v>0</v>
      </c>
      <c r="AJ7" s="171">
        <f t="shared" ref="AJ7:AJ12" si="3">SUM(AE7:AI7)</f>
        <v>0</v>
      </c>
      <c r="AK7" s="174">
        <f>(AJ7*100/AJ42)</f>
        <v>0</v>
      </c>
      <c r="AL7" s="23">
        <v>0</v>
      </c>
      <c r="AM7" s="173">
        <v>1</v>
      </c>
      <c r="AN7" s="171">
        <v>0</v>
      </c>
      <c r="AO7" s="171">
        <v>0</v>
      </c>
      <c r="AP7" s="169">
        <v>1</v>
      </c>
      <c r="AQ7" s="169">
        <v>0</v>
      </c>
      <c r="AR7" s="169">
        <v>0</v>
      </c>
      <c r="AS7" s="171">
        <f t="shared" ref="AS7:AS12" si="4">SUM(AN7:AR7)</f>
        <v>1</v>
      </c>
      <c r="AT7" s="174">
        <f>(AS7*100/AS42)</f>
        <v>7.6923076923076925</v>
      </c>
      <c r="AU7" s="253">
        <v>4</v>
      </c>
      <c r="AV7" s="254">
        <v>3</v>
      </c>
      <c r="AW7" s="169">
        <v>1</v>
      </c>
      <c r="AX7" s="169">
        <v>1</v>
      </c>
      <c r="AY7" s="169">
        <v>1</v>
      </c>
      <c r="AZ7" s="169">
        <v>4</v>
      </c>
      <c r="BA7" s="169">
        <f t="shared" ref="BA7:BA12" si="5">SUM(AW7:AZ7)</f>
        <v>7</v>
      </c>
      <c r="BB7" s="175">
        <f>(BA7*100/BA42)</f>
        <v>36.842105263157897</v>
      </c>
      <c r="BC7" s="23">
        <v>0</v>
      </c>
      <c r="BD7" s="172">
        <v>3</v>
      </c>
      <c r="BE7" s="169">
        <v>0</v>
      </c>
      <c r="BF7" s="169">
        <v>0</v>
      </c>
      <c r="BG7" s="169">
        <v>1</v>
      </c>
      <c r="BH7" s="169">
        <v>2</v>
      </c>
      <c r="BI7" s="169">
        <v>0</v>
      </c>
      <c r="BJ7" s="169">
        <v>0</v>
      </c>
      <c r="BK7" s="169">
        <f t="shared" ref="BK7:BK12" si="6">SUM(BE7:BJ7)</f>
        <v>3</v>
      </c>
      <c r="BL7" s="175">
        <f>(BK7*100/BK42)</f>
        <v>30</v>
      </c>
      <c r="BM7" s="22">
        <f t="shared" ref="BM7:BM12" si="7">SUM(BK7,AS7,AA7,Q7,H7,AJ7,BA7)</f>
        <v>16</v>
      </c>
      <c r="BN7" s="176">
        <f>(BM7*100/BM42)</f>
        <v>17.777777777777779</v>
      </c>
      <c r="BP7" s="16" t="s">
        <v>12</v>
      </c>
      <c r="BQ7" s="132">
        <f t="shared" ref="BQ7:BQ12" si="8">H7</f>
        <v>1</v>
      </c>
      <c r="BR7" s="176">
        <f>(BQ7*100/BQ42)</f>
        <v>25</v>
      </c>
      <c r="BS7" s="23">
        <f t="shared" ref="BS7:BS12" si="9">Q7</f>
        <v>3</v>
      </c>
      <c r="BT7" s="176">
        <f>(BS7*100/BS42)</f>
        <v>27.272727272727273</v>
      </c>
      <c r="BU7" s="23">
        <f t="shared" ref="BU7:BU12" si="10">AA7</f>
        <v>1</v>
      </c>
      <c r="BV7" s="176">
        <f>(BU7*100/BU42)</f>
        <v>10</v>
      </c>
      <c r="BW7" s="23">
        <f t="shared" ref="BW7:BW12" si="11">AJ7</f>
        <v>0</v>
      </c>
      <c r="BX7" s="176">
        <f>(BW7*100/BW42)</f>
        <v>0</v>
      </c>
      <c r="BY7" s="23">
        <f t="shared" ref="BY7:BY12" si="12">AS7</f>
        <v>1</v>
      </c>
      <c r="BZ7" s="176">
        <f>(BY7*100/BY42)</f>
        <v>7.6923076923076925</v>
      </c>
      <c r="CA7" s="23">
        <f t="shared" ref="CA7:CA12" si="13">BA7</f>
        <v>7</v>
      </c>
      <c r="CB7" s="176">
        <f>(CA7*100/CA42)</f>
        <v>36.842105263157897</v>
      </c>
      <c r="CC7" s="23">
        <f t="shared" ref="CC7:CC12" si="14">BK7</f>
        <v>3</v>
      </c>
      <c r="CD7" s="176">
        <f>(CC7*100/CC42)</f>
        <v>30</v>
      </c>
      <c r="CE7" s="23">
        <f t="shared" ref="CE7:CE12" si="15">SUM(BQ7,BS7,BU7,BW7,BY7,CC7,CA7)</f>
        <v>16</v>
      </c>
      <c r="CF7" s="176">
        <f>(CE7*100/CE42)</f>
        <v>17.777777777777779</v>
      </c>
    </row>
    <row r="8" spans="1:84" ht="13.5" customHeight="1" x14ac:dyDescent="0.25">
      <c r="A8" s="16" t="s">
        <v>13</v>
      </c>
      <c r="B8" s="23">
        <v>0</v>
      </c>
      <c r="C8" s="169">
        <v>0</v>
      </c>
      <c r="D8" s="20">
        <v>0</v>
      </c>
      <c r="E8" s="169">
        <v>0</v>
      </c>
      <c r="F8" s="169">
        <v>0</v>
      </c>
      <c r="G8" s="169">
        <v>0</v>
      </c>
      <c r="H8" s="20">
        <f>SUM(D8:G8)</f>
        <v>0</v>
      </c>
      <c r="I8" s="170">
        <f>(H8*100/H42)</f>
        <v>0</v>
      </c>
      <c r="J8" s="171">
        <v>0</v>
      </c>
      <c r="K8" s="172">
        <v>0</v>
      </c>
      <c r="L8" s="20">
        <v>0</v>
      </c>
      <c r="M8" s="20">
        <v>0</v>
      </c>
      <c r="N8" s="169">
        <v>0</v>
      </c>
      <c r="O8" s="169">
        <v>0</v>
      </c>
      <c r="P8" s="169">
        <v>0</v>
      </c>
      <c r="Q8" s="171">
        <f t="shared" si="1"/>
        <v>0</v>
      </c>
      <c r="R8" s="133">
        <f>(Q8*100/Q42)</f>
        <v>0</v>
      </c>
      <c r="S8" s="23">
        <v>0</v>
      </c>
      <c r="T8" s="172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f t="shared" si="2"/>
        <v>0</v>
      </c>
      <c r="AB8" s="133">
        <f>(AA8*100/AA42)</f>
        <v>0</v>
      </c>
      <c r="AC8" s="23">
        <v>0</v>
      </c>
      <c r="AD8" s="173">
        <v>0</v>
      </c>
      <c r="AE8" s="171">
        <v>0</v>
      </c>
      <c r="AF8" s="171">
        <v>0</v>
      </c>
      <c r="AG8" s="169">
        <v>0</v>
      </c>
      <c r="AH8" s="169">
        <v>0</v>
      </c>
      <c r="AI8" s="169">
        <v>0</v>
      </c>
      <c r="AJ8" s="171">
        <f t="shared" si="3"/>
        <v>0</v>
      </c>
      <c r="AK8" s="174">
        <f>(AJ8*100/AJ42)</f>
        <v>0</v>
      </c>
      <c r="AL8" s="23">
        <v>0</v>
      </c>
      <c r="AM8" s="173">
        <v>0</v>
      </c>
      <c r="AN8" s="171">
        <v>0</v>
      </c>
      <c r="AO8" s="171">
        <v>0</v>
      </c>
      <c r="AP8" s="169">
        <v>0</v>
      </c>
      <c r="AQ8" s="169">
        <v>0</v>
      </c>
      <c r="AR8" s="169">
        <v>0</v>
      </c>
      <c r="AS8" s="171">
        <f t="shared" si="4"/>
        <v>0</v>
      </c>
      <c r="AT8" s="174">
        <f>(AS8*100/AS42)</f>
        <v>0</v>
      </c>
      <c r="AU8" s="253">
        <v>0</v>
      </c>
      <c r="AV8" s="254">
        <v>0</v>
      </c>
      <c r="AW8" s="169">
        <v>0</v>
      </c>
      <c r="AX8" s="169">
        <v>0</v>
      </c>
      <c r="AY8" s="169">
        <v>0</v>
      </c>
      <c r="AZ8" s="169">
        <v>0</v>
      </c>
      <c r="BA8" s="169">
        <f t="shared" si="5"/>
        <v>0</v>
      </c>
      <c r="BB8" s="175">
        <f>(BA8*100/BA42)</f>
        <v>0</v>
      </c>
      <c r="BC8" s="23">
        <v>0</v>
      </c>
      <c r="BD8" s="172">
        <v>0</v>
      </c>
      <c r="BE8" s="169">
        <v>0</v>
      </c>
      <c r="BF8" s="169">
        <v>0</v>
      </c>
      <c r="BG8" s="169">
        <v>0</v>
      </c>
      <c r="BH8" s="169">
        <v>0</v>
      </c>
      <c r="BI8" s="169">
        <v>0</v>
      </c>
      <c r="BJ8" s="169">
        <v>0</v>
      </c>
      <c r="BK8" s="169">
        <f t="shared" si="6"/>
        <v>0</v>
      </c>
      <c r="BL8" s="175">
        <f>(BK8*100/BK42)</f>
        <v>0</v>
      </c>
      <c r="BM8" s="22">
        <f t="shared" si="7"/>
        <v>0</v>
      </c>
      <c r="BN8" s="176">
        <f>(BM8*100/BM42)</f>
        <v>0</v>
      </c>
      <c r="BP8" s="16" t="s">
        <v>13</v>
      </c>
      <c r="BQ8" s="132">
        <f t="shared" si="8"/>
        <v>0</v>
      </c>
      <c r="BR8" s="176">
        <f>(BQ8*100/BQ42)</f>
        <v>0</v>
      </c>
      <c r="BS8" s="23">
        <f t="shared" si="9"/>
        <v>0</v>
      </c>
      <c r="BT8" s="176">
        <f>(BS8*100/BS42)</f>
        <v>0</v>
      </c>
      <c r="BU8" s="23">
        <f t="shared" si="10"/>
        <v>0</v>
      </c>
      <c r="BV8" s="176">
        <f>(BU8*100/BU42)</f>
        <v>0</v>
      </c>
      <c r="BW8" s="23">
        <f t="shared" si="11"/>
        <v>0</v>
      </c>
      <c r="BX8" s="176">
        <f>(BW8*100/BW42)</f>
        <v>0</v>
      </c>
      <c r="BY8" s="23">
        <f t="shared" si="12"/>
        <v>0</v>
      </c>
      <c r="BZ8" s="176">
        <f>(BY8*100/BY42)</f>
        <v>0</v>
      </c>
      <c r="CA8" s="23">
        <f t="shared" si="13"/>
        <v>0</v>
      </c>
      <c r="CB8" s="176">
        <f>(CA8*100/CA42)</f>
        <v>0</v>
      </c>
      <c r="CC8" s="23">
        <f t="shared" si="14"/>
        <v>0</v>
      </c>
      <c r="CD8" s="176">
        <f>(CC8*100/CC42)</f>
        <v>0</v>
      </c>
      <c r="CE8" s="23">
        <f t="shared" si="15"/>
        <v>0</v>
      </c>
      <c r="CF8" s="176">
        <f>(CE8*100/CE42)</f>
        <v>0</v>
      </c>
    </row>
    <row r="9" spans="1:84" ht="13.5" customHeight="1" x14ac:dyDescent="0.25">
      <c r="A9" s="16" t="s">
        <v>14</v>
      </c>
      <c r="B9" s="23">
        <v>0</v>
      </c>
      <c r="C9" s="169">
        <v>0</v>
      </c>
      <c r="D9" s="20">
        <v>0</v>
      </c>
      <c r="E9" s="169">
        <v>0</v>
      </c>
      <c r="F9" s="169">
        <v>0</v>
      </c>
      <c r="G9" s="169">
        <v>0</v>
      </c>
      <c r="H9" s="20">
        <f t="shared" si="0"/>
        <v>0</v>
      </c>
      <c r="I9" s="170">
        <f>(H9*100/H42)</f>
        <v>0</v>
      </c>
      <c r="J9" s="171">
        <v>0</v>
      </c>
      <c r="K9" s="172">
        <v>0</v>
      </c>
      <c r="L9" s="20">
        <v>0</v>
      </c>
      <c r="M9" s="20">
        <v>0</v>
      </c>
      <c r="N9" s="169">
        <v>0</v>
      </c>
      <c r="O9" s="169">
        <v>0</v>
      </c>
      <c r="P9" s="169">
        <v>0</v>
      </c>
      <c r="Q9" s="171">
        <f t="shared" si="1"/>
        <v>0</v>
      </c>
      <c r="R9" s="133">
        <f>(Q9*100/Q42)</f>
        <v>0</v>
      </c>
      <c r="S9" s="23">
        <v>0</v>
      </c>
      <c r="T9" s="172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f t="shared" si="2"/>
        <v>0</v>
      </c>
      <c r="AB9" s="133">
        <f>(AA9*100/AA42)</f>
        <v>0</v>
      </c>
      <c r="AC9" s="23">
        <v>0</v>
      </c>
      <c r="AD9" s="173">
        <v>0</v>
      </c>
      <c r="AE9" s="171">
        <v>0</v>
      </c>
      <c r="AF9" s="171">
        <v>0</v>
      </c>
      <c r="AG9" s="169">
        <v>0</v>
      </c>
      <c r="AH9" s="169">
        <v>0</v>
      </c>
      <c r="AI9" s="169">
        <v>0</v>
      </c>
      <c r="AJ9" s="171">
        <f t="shared" si="3"/>
        <v>0</v>
      </c>
      <c r="AK9" s="174">
        <f>(AJ9*100/AJ42)</f>
        <v>0</v>
      </c>
      <c r="AL9" s="23">
        <v>0</v>
      </c>
      <c r="AM9" s="173">
        <v>0</v>
      </c>
      <c r="AN9" s="171">
        <v>0</v>
      </c>
      <c r="AO9" s="171">
        <v>0</v>
      </c>
      <c r="AP9" s="169">
        <v>0</v>
      </c>
      <c r="AQ9" s="169">
        <v>0</v>
      </c>
      <c r="AR9" s="169">
        <v>0</v>
      </c>
      <c r="AS9" s="171">
        <f t="shared" si="4"/>
        <v>0</v>
      </c>
      <c r="AT9" s="174">
        <f>(AS9*100/AS42)</f>
        <v>0</v>
      </c>
      <c r="AU9" s="253">
        <v>0</v>
      </c>
      <c r="AV9" s="254">
        <v>0</v>
      </c>
      <c r="AW9" s="169">
        <v>0</v>
      </c>
      <c r="AX9" s="169">
        <v>0</v>
      </c>
      <c r="AY9" s="169">
        <v>0</v>
      </c>
      <c r="AZ9" s="169">
        <v>0</v>
      </c>
      <c r="BA9" s="169">
        <f t="shared" si="5"/>
        <v>0</v>
      </c>
      <c r="BB9" s="175">
        <f>(BA9*100/BA42)</f>
        <v>0</v>
      </c>
      <c r="BC9" s="23">
        <v>0</v>
      </c>
      <c r="BD9" s="172">
        <v>0</v>
      </c>
      <c r="BE9" s="169">
        <v>0</v>
      </c>
      <c r="BF9" s="169">
        <v>0</v>
      </c>
      <c r="BG9" s="169">
        <v>0</v>
      </c>
      <c r="BH9" s="169">
        <v>0</v>
      </c>
      <c r="BI9" s="169">
        <v>0</v>
      </c>
      <c r="BJ9" s="169">
        <v>0</v>
      </c>
      <c r="BK9" s="169">
        <f t="shared" si="6"/>
        <v>0</v>
      </c>
      <c r="BL9" s="175">
        <f>(BK9*100/BK42)</f>
        <v>0</v>
      </c>
      <c r="BM9" s="22">
        <f t="shared" si="7"/>
        <v>0</v>
      </c>
      <c r="BN9" s="176">
        <f>(BM9*100/BM42)</f>
        <v>0</v>
      </c>
      <c r="BP9" s="16" t="s">
        <v>14</v>
      </c>
      <c r="BQ9" s="132">
        <f t="shared" si="8"/>
        <v>0</v>
      </c>
      <c r="BR9" s="176">
        <f>(BQ9*100/BQ42)</f>
        <v>0</v>
      </c>
      <c r="BS9" s="23">
        <f t="shared" si="9"/>
        <v>0</v>
      </c>
      <c r="BT9" s="176">
        <f>(BS9*100/BS42)</f>
        <v>0</v>
      </c>
      <c r="BU9" s="23">
        <f t="shared" si="10"/>
        <v>0</v>
      </c>
      <c r="BV9" s="176">
        <f>(BU9*100/BU42)</f>
        <v>0</v>
      </c>
      <c r="BW9" s="23">
        <f t="shared" si="11"/>
        <v>0</v>
      </c>
      <c r="BX9" s="176">
        <f>(BW9*100/BW42)</f>
        <v>0</v>
      </c>
      <c r="BY9" s="23">
        <f t="shared" si="12"/>
        <v>0</v>
      </c>
      <c r="BZ9" s="176">
        <f>(BY9*100/BY42)</f>
        <v>0</v>
      </c>
      <c r="CA9" s="23">
        <f t="shared" si="13"/>
        <v>0</v>
      </c>
      <c r="CB9" s="176">
        <f>(CA9*100/CA42)</f>
        <v>0</v>
      </c>
      <c r="CC9" s="23">
        <f t="shared" si="14"/>
        <v>0</v>
      </c>
      <c r="CD9" s="176">
        <f>(CC9*100/CC42)</f>
        <v>0</v>
      </c>
      <c r="CE9" s="23">
        <f t="shared" si="15"/>
        <v>0</v>
      </c>
      <c r="CF9" s="176">
        <f>(CE9*100/CE42)</f>
        <v>0</v>
      </c>
    </row>
    <row r="10" spans="1:84" ht="13.5" customHeight="1" x14ac:dyDescent="0.25">
      <c r="A10" s="16" t="s">
        <v>15</v>
      </c>
      <c r="B10" s="23">
        <v>0</v>
      </c>
      <c r="C10" s="169">
        <v>0</v>
      </c>
      <c r="D10" s="20">
        <v>0</v>
      </c>
      <c r="E10" s="169">
        <v>0</v>
      </c>
      <c r="F10" s="169">
        <v>0</v>
      </c>
      <c r="G10" s="169">
        <v>0</v>
      </c>
      <c r="H10" s="20">
        <f t="shared" si="0"/>
        <v>0</v>
      </c>
      <c r="I10" s="170">
        <f>(H10*100/H42)</f>
        <v>0</v>
      </c>
      <c r="J10" s="171">
        <v>0</v>
      </c>
      <c r="K10" s="172">
        <v>0</v>
      </c>
      <c r="L10" s="20">
        <v>0</v>
      </c>
      <c r="M10" s="20">
        <v>0</v>
      </c>
      <c r="N10" s="169">
        <v>0</v>
      </c>
      <c r="O10" s="169">
        <v>0</v>
      </c>
      <c r="P10" s="169">
        <v>0</v>
      </c>
      <c r="Q10" s="171">
        <f t="shared" si="1"/>
        <v>0</v>
      </c>
      <c r="R10" s="133">
        <f>(Q10*100/Q42)</f>
        <v>0</v>
      </c>
      <c r="S10" s="23">
        <v>0</v>
      </c>
      <c r="T10" s="172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f t="shared" si="2"/>
        <v>0</v>
      </c>
      <c r="AB10" s="133">
        <f>(AA10*100/AA42)</f>
        <v>0</v>
      </c>
      <c r="AC10" s="23">
        <v>0</v>
      </c>
      <c r="AD10" s="173">
        <v>1</v>
      </c>
      <c r="AE10" s="171">
        <v>0</v>
      </c>
      <c r="AF10" s="171">
        <v>0</v>
      </c>
      <c r="AG10" s="169">
        <v>1</v>
      </c>
      <c r="AH10" s="169">
        <v>0</v>
      </c>
      <c r="AI10" s="169">
        <v>0</v>
      </c>
      <c r="AJ10" s="171">
        <f t="shared" si="3"/>
        <v>1</v>
      </c>
      <c r="AK10" s="174">
        <f>(AJ10*100/AJ42)</f>
        <v>4.3478260869565215</v>
      </c>
      <c r="AL10" s="23">
        <v>0</v>
      </c>
      <c r="AM10" s="173">
        <v>1</v>
      </c>
      <c r="AN10" s="171">
        <v>0</v>
      </c>
      <c r="AO10" s="171">
        <v>0</v>
      </c>
      <c r="AP10" s="169">
        <v>1</v>
      </c>
      <c r="AQ10" s="169">
        <v>0</v>
      </c>
      <c r="AR10" s="169">
        <v>0</v>
      </c>
      <c r="AS10" s="171">
        <f t="shared" si="4"/>
        <v>1</v>
      </c>
      <c r="AT10" s="174">
        <f>(AS10*100/AS42)</f>
        <v>7.6923076923076925</v>
      </c>
      <c r="AU10" s="253">
        <v>0</v>
      </c>
      <c r="AV10" s="254">
        <v>0</v>
      </c>
      <c r="AW10" s="169">
        <v>0</v>
      </c>
      <c r="AX10" s="169">
        <v>0</v>
      </c>
      <c r="AY10" s="169">
        <v>0</v>
      </c>
      <c r="AZ10" s="169">
        <v>0</v>
      </c>
      <c r="BA10" s="169">
        <f t="shared" si="5"/>
        <v>0</v>
      </c>
      <c r="BB10" s="175">
        <f>(BA10*100/BA42)</f>
        <v>0</v>
      </c>
      <c r="BC10" s="23">
        <v>0</v>
      </c>
      <c r="BD10" s="172">
        <v>0</v>
      </c>
      <c r="BE10" s="169">
        <v>0</v>
      </c>
      <c r="BF10" s="169">
        <v>0</v>
      </c>
      <c r="BG10" s="169">
        <v>0</v>
      </c>
      <c r="BH10" s="169">
        <v>0</v>
      </c>
      <c r="BI10" s="169">
        <v>0</v>
      </c>
      <c r="BJ10" s="169">
        <v>0</v>
      </c>
      <c r="BK10" s="169">
        <f t="shared" si="6"/>
        <v>0</v>
      </c>
      <c r="BL10" s="175">
        <f>(BK10*100/BK42)</f>
        <v>0</v>
      </c>
      <c r="BM10" s="22">
        <f t="shared" si="7"/>
        <v>2</v>
      </c>
      <c r="BN10" s="176">
        <f>(BM10*100/BM42)</f>
        <v>2.2222222222222223</v>
      </c>
      <c r="BP10" s="16" t="s">
        <v>15</v>
      </c>
      <c r="BQ10" s="132">
        <f t="shared" si="8"/>
        <v>0</v>
      </c>
      <c r="BR10" s="176">
        <f>(BQ10*100/BQ42)</f>
        <v>0</v>
      </c>
      <c r="BS10" s="23">
        <f t="shared" si="9"/>
        <v>0</v>
      </c>
      <c r="BT10" s="176">
        <f>(BS10*100/BS42)</f>
        <v>0</v>
      </c>
      <c r="BU10" s="23">
        <f t="shared" si="10"/>
        <v>0</v>
      </c>
      <c r="BV10" s="176">
        <f>(BU10*100/BU42)</f>
        <v>0</v>
      </c>
      <c r="BW10" s="23">
        <f t="shared" si="11"/>
        <v>1</v>
      </c>
      <c r="BX10" s="176">
        <f>(BW10*100/BW42)</f>
        <v>4.3478260869565215</v>
      </c>
      <c r="BY10" s="23">
        <f t="shared" si="12"/>
        <v>1</v>
      </c>
      <c r="BZ10" s="176">
        <f>(BY10*100/BY42)</f>
        <v>7.6923076923076925</v>
      </c>
      <c r="CA10" s="23">
        <f t="shared" si="13"/>
        <v>0</v>
      </c>
      <c r="CB10" s="176">
        <f>(CA10*100/CA42)</f>
        <v>0</v>
      </c>
      <c r="CC10" s="23">
        <f t="shared" si="14"/>
        <v>0</v>
      </c>
      <c r="CD10" s="176">
        <f>(CC10*100/CC42)</f>
        <v>0</v>
      </c>
      <c r="CE10" s="23">
        <f t="shared" si="15"/>
        <v>2</v>
      </c>
      <c r="CF10" s="176">
        <f>(CE10*100/CE42)</f>
        <v>2.2222222222222223</v>
      </c>
    </row>
    <row r="11" spans="1:84" ht="13.5" customHeight="1" x14ac:dyDescent="0.25">
      <c r="A11" s="16" t="s">
        <v>16</v>
      </c>
      <c r="B11" s="23">
        <v>0</v>
      </c>
      <c r="C11" s="169">
        <v>0</v>
      </c>
      <c r="D11" s="20">
        <v>0</v>
      </c>
      <c r="E11" s="169">
        <v>0</v>
      </c>
      <c r="F11" s="169">
        <v>0</v>
      </c>
      <c r="G11" s="169">
        <v>0</v>
      </c>
      <c r="H11" s="20">
        <f t="shared" si="0"/>
        <v>0</v>
      </c>
      <c r="I11" s="170">
        <f>(H11*100/H42)</f>
        <v>0</v>
      </c>
      <c r="J11" s="171">
        <v>0</v>
      </c>
      <c r="K11" s="172">
        <v>0</v>
      </c>
      <c r="L11" s="20">
        <v>0</v>
      </c>
      <c r="M11" s="20">
        <v>0</v>
      </c>
      <c r="N11" s="169">
        <v>0</v>
      </c>
      <c r="O11" s="169">
        <v>0</v>
      </c>
      <c r="P11" s="169">
        <v>0</v>
      </c>
      <c r="Q11" s="171">
        <f t="shared" si="1"/>
        <v>0</v>
      </c>
      <c r="R11" s="133">
        <f>(Q11*100/Q42)</f>
        <v>0</v>
      </c>
      <c r="S11" s="23">
        <v>0</v>
      </c>
      <c r="T11" s="172">
        <v>1</v>
      </c>
      <c r="U11" s="169">
        <v>0</v>
      </c>
      <c r="V11" s="169">
        <v>0</v>
      </c>
      <c r="W11" s="169">
        <v>0</v>
      </c>
      <c r="X11" s="169">
        <v>0</v>
      </c>
      <c r="Y11" s="169">
        <v>1</v>
      </c>
      <c r="Z11" s="169">
        <v>0</v>
      </c>
      <c r="AA11" s="169">
        <f t="shared" si="2"/>
        <v>1</v>
      </c>
      <c r="AB11" s="133">
        <f>(AA11*100/AA42)</f>
        <v>10</v>
      </c>
      <c r="AC11" s="23">
        <v>0</v>
      </c>
      <c r="AD11" s="173">
        <v>0</v>
      </c>
      <c r="AE11" s="171">
        <v>0</v>
      </c>
      <c r="AF11" s="171">
        <v>0</v>
      </c>
      <c r="AG11" s="169">
        <v>0</v>
      </c>
      <c r="AH11" s="169">
        <v>0</v>
      </c>
      <c r="AI11" s="169">
        <v>0</v>
      </c>
      <c r="AJ11" s="171">
        <f t="shared" si="3"/>
        <v>0</v>
      </c>
      <c r="AK11" s="174">
        <f>(AJ11*100/AJ42)</f>
        <v>0</v>
      </c>
      <c r="AL11" s="23">
        <v>1</v>
      </c>
      <c r="AM11" s="173">
        <v>0</v>
      </c>
      <c r="AN11" s="171">
        <v>0</v>
      </c>
      <c r="AO11" s="171">
        <v>0</v>
      </c>
      <c r="AP11" s="169">
        <v>1</v>
      </c>
      <c r="AQ11" s="169">
        <v>0</v>
      </c>
      <c r="AR11" s="169">
        <v>0</v>
      </c>
      <c r="AS11" s="171">
        <f t="shared" si="4"/>
        <v>1</v>
      </c>
      <c r="AT11" s="174">
        <f>(AS11*100/AS42)</f>
        <v>7.6923076923076925</v>
      </c>
      <c r="AU11" s="253">
        <v>0</v>
      </c>
      <c r="AV11" s="254">
        <v>0</v>
      </c>
      <c r="AW11" s="169">
        <v>0</v>
      </c>
      <c r="AX11" s="169">
        <v>0</v>
      </c>
      <c r="AY11" s="169">
        <v>0</v>
      </c>
      <c r="AZ11" s="169">
        <v>0</v>
      </c>
      <c r="BA11" s="169">
        <f t="shared" si="5"/>
        <v>0</v>
      </c>
      <c r="BB11" s="175">
        <f>(BA11*100/BA42)</f>
        <v>0</v>
      </c>
      <c r="BC11" s="23">
        <v>0</v>
      </c>
      <c r="BD11" s="172">
        <v>0</v>
      </c>
      <c r="BE11" s="169">
        <v>0</v>
      </c>
      <c r="BF11" s="169">
        <v>0</v>
      </c>
      <c r="BG11" s="169">
        <v>0</v>
      </c>
      <c r="BH11" s="169">
        <v>0</v>
      </c>
      <c r="BI11" s="169">
        <v>0</v>
      </c>
      <c r="BJ11" s="169">
        <v>0</v>
      </c>
      <c r="BK11" s="169">
        <f t="shared" si="6"/>
        <v>0</v>
      </c>
      <c r="BL11" s="175">
        <f>(BK11*100/BK42)</f>
        <v>0</v>
      </c>
      <c r="BM11" s="22">
        <f t="shared" si="7"/>
        <v>2</v>
      </c>
      <c r="BN11" s="176">
        <f>(BM11*100/BM42)</f>
        <v>2.2222222222222223</v>
      </c>
      <c r="BP11" s="16" t="s">
        <v>16</v>
      </c>
      <c r="BQ11" s="132">
        <f t="shared" si="8"/>
        <v>0</v>
      </c>
      <c r="BR11" s="176">
        <f>(BQ11*100/BQ42)</f>
        <v>0</v>
      </c>
      <c r="BS11" s="23">
        <f t="shared" si="9"/>
        <v>0</v>
      </c>
      <c r="BT11" s="176">
        <f>(BS11*100/BS42)</f>
        <v>0</v>
      </c>
      <c r="BU11" s="23">
        <f t="shared" si="10"/>
        <v>1</v>
      </c>
      <c r="BV11" s="176">
        <f>(BU11*100/BU42)</f>
        <v>10</v>
      </c>
      <c r="BW11" s="23">
        <f t="shared" si="11"/>
        <v>0</v>
      </c>
      <c r="BX11" s="176">
        <f>(BW11*100/BW42)</f>
        <v>0</v>
      </c>
      <c r="BY11" s="23">
        <f t="shared" si="12"/>
        <v>1</v>
      </c>
      <c r="BZ11" s="176">
        <f>(BY11*100/BY42)</f>
        <v>7.6923076923076925</v>
      </c>
      <c r="CA11" s="23">
        <f t="shared" si="13"/>
        <v>0</v>
      </c>
      <c r="CB11" s="176">
        <f>(CA11*100/CA42)</f>
        <v>0</v>
      </c>
      <c r="CC11" s="23">
        <f t="shared" si="14"/>
        <v>0</v>
      </c>
      <c r="CD11" s="176">
        <f>(CC11*100/CC42)</f>
        <v>0</v>
      </c>
      <c r="CE11" s="23">
        <f t="shared" si="15"/>
        <v>2</v>
      </c>
      <c r="CF11" s="176">
        <f>(CE11*100/CE42)</f>
        <v>2.2222222222222223</v>
      </c>
    </row>
    <row r="12" spans="1:84" ht="13.5" customHeight="1" thickBot="1" x14ac:dyDescent="0.3">
      <c r="A12" s="25" t="s">
        <v>17</v>
      </c>
      <c r="B12" s="23">
        <v>0</v>
      </c>
      <c r="C12" s="178">
        <v>0</v>
      </c>
      <c r="D12" s="26">
        <v>0</v>
      </c>
      <c r="E12" s="178">
        <v>0</v>
      </c>
      <c r="F12" s="169">
        <v>0</v>
      </c>
      <c r="G12" s="178">
        <v>0</v>
      </c>
      <c r="H12" s="26">
        <f t="shared" si="0"/>
        <v>0</v>
      </c>
      <c r="I12" s="179">
        <f>(H12*100/H42)</f>
        <v>0</v>
      </c>
      <c r="J12" s="171">
        <v>0</v>
      </c>
      <c r="K12" s="181">
        <v>0</v>
      </c>
      <c r="L12" s="20">
        <v>0</v>
      </c>
      <c r="M12" s="26">
        <v>0</v>
      </c>
      <c r="N12" s="178">
        <v>0</v>
      </c>
      <c r="O12" s="169">
        <v>0</v>
      </c>
      <c r="P12" s="169">
        <v>0</v>
      </c>
      <c r="Q12" s="180">
        <f t="shared" si="1"/>
        <v>0</v>
      </c>
      <c r="R12" s="136">
        <f>(Q12*100/Q42)</f>
        <v>0</v>
      </c>
      <c r="S12" s="23">
        <v>0</v>
      </c>
      <c r="T12" s="172">
        <v>0</v>
      </c>
      <c r="U12" s="169">
        <v>0</v>
      </c>
      <c r="V12" s="169">
        <v>0</v>
      </c>
      <c r="W12" s="169">
        <v>0</v>
      </c>
      <c r="X12" s="169">
        <v>0</v>
      </c>
      <c r="Y12" s="178">
        <v>0</v>
      </c>
      <c r="Z12" s="178">
        <v>0</v>
      </c>
      <c r="AA12" s="178">
        <f t="shared" si="2"/>
        <v>0</v>
      </c>
      <c r="AB12" s="136">
        <f>(AA12*100/AA42)</f>
        <v>0</v>
      </c>
      <c r="AC12" s="28">
        <v>0</v>
      </c>
      <c r="AD12" s="182">
        <v>0</v>
      </c>
      <c r="AE12" s="180">
        <v>0</v>
      </c>
      <c r="AF12" s="180">
        <v>0</v>
      </c>
      <c r="AG12" s="178">
        <v>0</v>
      </c>
      <c r="AH12" s="178">
        <v>0</v>
      </c>
      <c r="AI12" s="178">
        <v>0</v>
      </c>
      <c r="AJ12" s="171">
        <f t="shared" si="3"/>
        <v>0</v>
      </c>
      <c r="AK12" s="183">
        <f>(AJ12*100/AJ42)</f>
        <v>0</v>
      </c>
      <c r="AL12" s="23">
        <v>0</v>
      </c>
      <c r="AM12" s="173">
        <v>0</v>
      </c>
      <c r="AN12" s="180">
        <v>0</v>
      </c>
      <c r="AO12" s="180">
        <v>0</v>
      </c>
      <c r="AP12" s="169">
        <v>0</v>
      </c>
      <c r="AQ12" s="169">
        <v>0</v>
      </c>
      <c r="AR12" s="178">
        <v>0</v>
      </c>
      <c r="AS12" s="171">
        <f t="shared" si="4"/>
        <v>0</v>
      </c>
      <c r="AT12" s="183">
        <f>(AS12*100/AS42)</f>
        <v>0</v>
      </c>
      <c r="AU12" s="255">
        <v>1</v>
      </c>
      <c r="AV12" s="256">
        <v>0</v>
      </c>
      <c r="AW12" s="169">
        <v>0</v>
      </c>
      <c r="AX12" s="169">
        <v>0</v>
      </c>
      <c r="AY12" s="169">
        <v>0</v>
      </c>
      <c r="AZ12" s="169">
        <v>1</v>
      </c>
      <c r="BA12" s="178">
        <f t="shared" si="5"/>
        <v>1</v>
      </c>
      <c r="BB12" s="184">
        <f>(BA12*100/BA42)</f>
        <v>5.2631578947368425</v>
      </c>
      <c r="BC12" s="28">
        <v>0</v>
      </c>
      <c r="BD12" s="172">
        <v>0</v>
      </c>
      <c r="BE12" s="169">
        <v>0</v>
      </c>
      <c r="BF12" s="169">
        <v>0</v>
      </c>
      <c r="BG12" s="169">
        <v>0</v>
      </c>
      <c r="BH12" s="169">
        <v>0</v>
      </c>
      <c r="BI12" s="178">
        <v>0</v>
      </c>
      <c r="BJ12" s="169">
        <v>0</v>
      </c>
      <c r="BK12" s="178">
        <f t="shared" si="6"/>
        <v>0</v>
      </c>
      <c r="BL12" s="184">
        <f>(BK12*100/BK42)</f>
        <v>0</v>
      </c>
      <c r="BM12" s="22">
        <f t="shared" si="7"/>
        <v>1</v>
      </c>
      <c r="BN12" s="185">
        <f>(BM12*100/BM42)</f>
        <v>1.1111111111111112</v>
      </c>
      <c r="BP12" s="25" t="s">
        <v>17</v>
      </c>
      <c r="BQ12" s="132">
        <f t="shared" si="8"/>
        <v>0</v>
      </c>
      <c r="BR12" s="185">
        <f>(BQ12*100/BQ42)</f>
        <v>0</v>
      </c>
      <c r="BS12" s="23">
        <f t="shared" si="9"/>
        <v>0</v>
      </c>
      <c r="BT12" s="185">
        <f>(BS12*100/BS42)</f>
        <v>0</v>
      </c>
      <c r="BU12" s="23">
        <f t="shared" si="10"/>
        <v>0</v>
      </c>
      <c r="BV12" s="185">
        <f>(BU12*100/BU42)</f>
        <v>0</v>
      </c>
      <c r="BW12" s="23">
        <f t="shared" si="11"/>
        <v>0</v>
      </c>
      <c r="BX12" s="185">
        <f>(BW12*100/BW42)</f>
        <v>0</v>
      </c>
      <c r="BY12" s="23">
        <f t="shared" si="12"/>
        <v>0</v>
      </c>
      <c r="BZ12" s="185">
        <f>(BY12*100/BY42)</f>
        <v>0</v>
      </c>
      <c r="CA12" s="23">
        <f t="shared" si="13"/>
        <v>1</v>
      </c>
      <c r="CB12" s="185">
        <f>(CA12*100/CA42)</f>
        <v>5.2631578947368425</v>
      </c>
      <c r="CC12" s="23">
        <f t="shared" si="14"/>
        <v>0</v>
      </c>
      <c r="CD12" s="185">
        <f>(CC12*100/CC42)</f>
        <v>0</v>
      </c>
      <c r="CE12" s="23">
        <f t="shared" si="15"/>
        <v>1</v>
      </c>
      <c r="CF12" s="176">
        <f>(CE12*100/CE42)</f>
        <v>1.1111111111111112</v>
      </c>
    </row>
    <row r="13" spans="1:84" ht="13.5" customHeight="1" thickBot="1" x14ac:dyDescent="0.3">
      <c r="A13" s="29" t="s">
        <v>18</v>
      </c>
      <c r="B13" s="186">
        <f t="shared" ref="B13:BN13" si="16">SUM(B7:B12)</f>
        <v>1</v>
      </c>
      <c r="C13" s="187">
        <f t="shared" si="16"/>
        <v>0</v>
      </c>
      <c r="D13" s="143">
        <f t="shared" si="16"/>
        <v>0</v>
      </c>
      <c r="E13" s="187">
        <f t="shared" si="16"/>
        <v>0</v>
      </c>
      <c r="F13" s="187">
        <f t="shared" si="16"/>
        <v>0</v>
      </c>
      <c r="G13" s="187">
        <f t="shared" si="16"/>
        <v>1</v>
      </c>
      <c r="H13" s="143">
        <f t="shared" si="16"/>
        <v>1</v>
      </c>
      <c r="I13" s="188">
        <f t="shared" si="16"/>
        <v>25</v>
      </c>
      <c r="J13" s="186">
        <f t="shared" si="16"/>
        <v>3</v>
      </c>
      <c r="K13" s="189">
        <f t="shared" si="16"/>
        <v>0</v>
      </c>
      <c r="L13" s="143">
        <f t="shared" si="16"/>
        <v>0</v>
      </c>
      <c r="M13" s="143">
        <f>SUM(M7:M12)</f>
        <v>0</v>
      </c>
      <c r="N13" s="187">
        <f t="shared" si="16"/>
        <v>0</v>
      </c>
      <c r="O13" s="187">
        <f>SUM(O7:O12)</f>
        <v>2</v>
      </c>
      <c r="P13" s="187">
        <f t="shared" si="16"/>
        <v>1</v>
      </c>
      <c r="Q13" s="190">
        <f t="shared" si="16"/>
        <v>3</v>
      </c>
      <c r="R13" s="144">
        <f t="shared" si="16"/>
        <v>27.272727272727273</v>
      </c>
      <c r="S13" s="186">
        <f t="shared" si="16"/>
        <v>0</v>
      </c>
      <c r="T13" s="189">
        <f t="shared" si="16"/>
        <v>2</v>
      </c>
      <c r="U13" s="187">
        <f t="shared" si="16"/>
        <v>0</v>
      </c>
      <c r="V13" s="187">
        <f>SUM(V7:V12)</f>
        <v>1</v>
      </c>
      <c r="W13" s="187">
        <f t="shared" si="16"/>
        <v>0</v>
      </c>
      <c r="X13" s="187">
        <f t="shared" si="16"/>
        <v>0</v>
      </c>
      <c r="Y13" s="187">
        <f t="shared" si="16"/>
        <v>1</v>
      </c>
      <c r="Z13" s="187">
        <f t="shared" si="16"/>
        <v>0</v>
      </c>
      <c r="AA13" s="187">
        <f t="shared" si="16"/>
        <v>2</v>
      </c>
      <c r="AB13" s="144">
        <f t="shared" si="16"/>
        <v>20</v>
      </c>
      <c r="AC13" s="186">
        <f t="shared" si="16"/>
        <v>0</v>
      </c>
      <c r="AD13" s="191">
        <f t="shared" si="16"/>
        <v>1</v>
      </c>
      <c r="AE13" s="187">
        <f t="shared" si="16"/>
        <v>0</v>
      </c>
      <c r="AF13" s="187">
        <f t="shared" si="16"/>
        <v>0</v>
      </c>
      <c r="AG13" s="187">
        <f t="shared" si="16"/>
        <v>1</v>
      </c>
      <c r="AH13" s="187">
        <f t="shared" si="16"/>
        <v>0</v>
      </c>
      <c r="AI13" s="187">
        <f t="shared" si="16"/>
        <v>0</v>
      </c>
      <c r="AJ13" s="190">
        <f t="shared" si="16"/>
        <v>1</v>
      </c>
      <c r="AK13" s="192">
        <f t="shared" si="16"/>
        <v>4.3478260869565215</v>
      </c>
      <c r="AL13" s="186">
        <f t="shared" ref="AL13:AV13" si="17">SUM(AL7:AL12)</f>
        <v>1</v>
      </c>
      <c r="AM13" s="191">
        <f t="shared" si="17"/>
        <v>2</v>
      </c>
      <c r="AN13" s="187">
        <f t="shared" si="17"/>
        <v>0</v>
      </c>
      <c r="AO13" s="187">
        <f t="shared" si="17"/>
        <v>0</v>
      </c>
      <c r="AP13" s="187">
        <f t="shared" si="17"/>
        <v>3</v>
      </c>
      <c r="AQ13" s="187">
        <f t="shared" si="17"/>
        <v>0</v>
      </c>
      <c r="AR13" s="187">
        <f t="shared" si="17"/>
        <v>0</v>
      </c>
      <c r="AS13" s="190">
        <f t="shared" si="17"/>
        <v>3</v>
      </c>
      <c r="AT13" s="192">
        <f t="shared" si="17"/>
        <v>23.076923076923077</v>
      </c>
      <c r="AU13" s="186">
        <f t="shared" si="17"/>
        <v>5</v>
      </c>
      <c r="AV13" s="191">
        <f t="shared" si="17"/>
        <v>3</v>
      </c>
      <c r="AW13" s="187">
        <f t="shared" ref="AW13:BB13" si="18">SUM(AW7:AW12)</f>
        <v>1</v>
      </c>
      <c r="AX13" s="187">
        <f t="shared" si="18"/>
        <v>1</v>
      </c>
      <c r="AY13" s="187">
        <f t="shared" si="18"/>
        <v>1</v>
      </c>
      <c r="AZ13" s="187">
        <f t="shared" si="18"/>
        <v>5</v>
      </c>
      <c r="BA13" s="187">
        <f t="shared" si="18"/>
        <v>8</v>
      </c>
      <c r="BB13" s="192">
        <f t="shared" si="18"/>
        <v>42.10526315789474</v>
      </c>
      <c r="BC13" s="186">
        <f t="shared" si="16"/>
        <v>0</v>
      </c>
      <c r="BD13" s="189">
        <f t="shared" si="16"/>
        <v>3</v>
      </c>
      <c r="BE13" s="187">
        <f t="shared" si="16"/>
        <v>0</v>
      </c>
      <c r="BF13" s="187">
        <f>SUM(BF7:BF12)</f>
        <v>0</v>
      </c>
      <c r="BG13" s="187">
        <f>SUM(BG7:BG12)</f>
        <v>1</v>
      </c>
      <c r="BH13" s="187">
        <f t="shared" si="16"/>
        <v>2</v>
      </c>
      <c r="BI13" s="187">
        <f t="shared" si="16"/>
        <v>0</v>
      </c>
      <c r="BJ13" s="187">
        <f t="shared" si="16"/>
        <v>0</v>
      </c>
      <c r="BK13" s="187">
        <f t="shared" si="16"/>
        <v>3</v>
      </c>
      <c r="BL13" s="192">
        <f t="shared" si="16"/>
        <v>30</v>
      </c>
      <c r="BM13" s="193">
        <f>SUM(BM7:BM12)</f>
        <v>21</v>
      </c>
      <c r="BN13" s="194">
        <f t="shared" si="16"/>
        <v>23.333333333333332</v>
      </c>
      <c r="BP13" s="29" t="s">
        <v>18</v>
      </c>
      <c r="BQ13" s="142">
        <f t="shared" ref="BQ13:CF13" si="19">SUM(BQ7:BQ12)</f>
        <v>1</v>
      </c>
      <c r="BR13" s="195">
        <f t="shared" si="19"/>
        <v>25</v>
      </c>
      <c r="BS13" s="142">
        <f t="shared" si="19"/>
        <v>3</v>
      </c>
      <c r="BT13" s="195">
        <f t="shared" si="19"/>
        <v>27.272727272727273</v>
      </c>
      <c r="BU13" s="142">
        <f t="shared" si="19"/>
        <v>2</v>
      </c>
      <c r="BV13" s="195">
        <f t="shared" si="19"/>
        <v>20</v>
      </c>
      <c r="BW13" s="142">
        <f t="shared" si="19"/>
        <v>1</v>
      </c>
      <c r="BX13" s="195">
        <f t="shared" si="19"/>
        <v>4.3478260869565215</v>
      </c>
      <c r="BY13" s="142">
        <f t="shared" si="19"/>
        <v>3</v>
      </c>
      <c r="BZ13" s="195">
        <f t="shared" si="19"/>
        <v>23.076923076923077</v>
      </c>
      <c r="CA13" s="142">
        <f>SUM(CA7:CA12)</f>
        <v>8</v>
      </c>
      <c r="CB13" s="195">
        <f>SUM(CB7:CB12)</f>
        <v>42.10526315789474</v>
      </c>
      <c r="CC13" s="142">
        <f t="shared" si="19"/>
        <v>3</v>
      </c>
      <c r="CD13" s="195">
        <f t="shared" si="19"/>
        <v>30</v>
      </c>
      <c r="CE13" s="142">
        <f t="shared" si="19"/>
        <v>21</v>
      </c>
      <c r="CF13" s="195">
        <f t="shared" si="19"/>
        <v>23.333333333333332</v>
      </c>
    </row>
    <row r="14" spans="1:84" ht="25.5" customHeight="1" x14ac:dyDescent="0.25">
      <c r="A14" s="65" t="s">
        <v>19</v>
      </c>
      <c r="B14" s="44"/>
      <c r="C14" s="196"/>
      <c r="D14" s="177"/>
      <c r="E14" s="196"/>
      <c r="F14" s="196"/>
      <c r="G14" s="196"/>
      <c r="H14" s="177"/>
      <c r="I14" s="114"/>
      <c r="J14" s="196"/>
      <c r="K14" s="196"/>
      <c r="L14" s="177"/>
      <c r="M14" s="177"/>
      <c r="N14" s="196"/>
      <c r="O14" s="196"/>
      <c r="P14" s="196"/>
      <c r="Q14" s="196"/>
      <c r="R14" s="197"/>
      <c r="S14" s="198"/>
      <c r="T14" s="196"/>
      <c r="U14" s="196"/>
      <c r="V14" s="196"/>
      <c r="W14" s="196"/>
      <c r="X14" s="196"/>
      <c r="Y14" s="196"/>
      <c r="Z14" s="196"/>
      <c r="AA14" s="196"/>
      <c r="AB14" s="197"/>
      <c r="AC14" s="198"/>
      <c r="AD14" s="41"/>
      <c r="AE14" s="196"/>
      <c r="AF14" s="196"/>
      <c r="AG14" s="196"/>
      <c r="AH14" s="196"/>
      <c r="AI14" s="196"/>
      <c r="AJ14" s="196"/>
      <c r="AK14" s="131"/>
      <c r="AL14" s="198"/>
      <c r="AM14" s="41"/>
      <c r="AN14" s="196"/>
      <c r="AO14" s="196"/>
      <c r="AP14" s="196"/>
      <c r="AQ14" s="196"/>
      <c r="AR14" s="196"/>
      <c r="AS14" s="196"/>
      <c r="AT14" s="131"/>
      <c r="AU14" s="177"/>
      <c r="AV14" s="177"/>
      <c r="AW14" s="196"/>
      <c r="AX14" s="196"/>
      <c r="AY14" s="196"/>
      <c r="AZ14" s="196"/>
      <c r="BA14" s="196"/>
      <c r="BB14" s="130"/>
      <c r="BC14" s="44"/>
      <c r="BD14" s="196"/>
      <c r="BE14" s="196"/>
      <c r="BF14" s="196"/>
      <c r="BG14" s="196"/>
      <c r="BH14" s="196"/>
      <c r="BI14" s="196"/>
      <c r="BJ14" s="196"/>
      <c r="BK14" s="196"/>
      <c r="BL14" s="130"/>
      <c r="BM14" s="44"/>
      <c r="BN14" s="15"/>
      <c r="BP14" s="39" t="s">
        <v>19</v>
      </c>
      <c r="BQ14" s="199"/>
      <c r="BR14" s="41"/>
      <c r="BS14" s="44"/>
      <c r="BT14" s="41"/>
      <c r="BU14" s="44"/>
      <c r="BV14" s="41"/>
      <c r="BW14" s="44"/>
      <c r="BX14" s="41"/>
      <c r="BY14" s="44"/>
      <c r="BZ14" s="41"/>
      <c r="CA14" s="44"/>
      <c r="CB14" s="41"/>
      <c r="CC14" s="44"/>
      <c r="CD14" s="41"/>
      <c r="CE14" s="44"/>
      <c r="CF14" s="41"/>
    </row>
    <row r="15" spans="1:84" ht="13.5" customHeight="1" x14ac:dyDescent="0.25">
      <c r="A15" s="16" t="s">
        <v>20</v>
      </c>
      <c r="B15" s="23">
        <v>0</v>
      </c>
      <c r="C15" s="169">
        <v>0</v>
      </c>
      <c r="D15" s="20">
        <v>0</v>
      </c>
      <c r="E15" s="169">
        <v>0</v>
      </c>
      <c r="F15" s="169">
        <v>0</v>
      </c>
      <c r="G15" s="169">
        <v>0</v>
      </c>
      <c r="H15" s="20">
        <f t="shared" ref="H15:H25" si="20">SUM(D15:G15)</f>
        <v>0</v>
      </c>
      <c r="I15" s="19">
        <f>(H15*100/H42)</f>
        <v>0</v>
      </c>
      <c r="J15" s="171">
        <v>2</v>
      </c>
      <c r="K15" s="172">
        <v>0</v>
      </c>
      <c r="L15" s="20">
        <v>0</v>
      </c>
      <c r="M15" s="20">
        <v>1</v>
      </c>
      <c r="N15" s="169">
        <v>0</v>
      </c>
      <c r="O15" s="169">
        <v>0</v>
      </c>
      <c r="P15" s="169">
        <v>1</v>
      </c>
      <c r="Q15" s="171">
        <f t="shared" ref="Q15:Q25" si="21">SUM(L15:P15)</f>
        <v>2</v>
      </c>
      <c r="R15" s="133">
        <f>(Q15*100/Q42)</f>
        <v>18.181818181818183</v>
      </c>
      <c r="S15" s="23">
        <v>0</v>
      </c>
      <c r="T15" s="172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f t="shared" ref="AA15:AA25" si="22">SUM(U15:Z15)</f>
        <v>0</v>
      </c>
      <c r="AB15" s="133">
        <f>(AA15*100/AA42)</f>
        <v>0</v>
      </c>
      <c r="AC15" s="23">
        <v>0</v>
      </c>
      <c r="AD15" s="173">
        <v>0</v>
      </c>
      <c r="AE15" s="171">
        <v>0</v>
      </c>
      <c r="AF15" s="171">
        <v>0</v>
      </c>
      <c r="AG15" s="169">
        <v>0</v>
      </c>
      <c r="AH15" s="169">
        <v>0</v>
      </c>
      <c r="AI15" s="169">
        <v>0</v>
      </c>
      <c r="AJ15" s="169">
        <f t="shared" ref="AJ15:AJ25" si="23">SUM(AE15:AI15)</f>
        <v>0</v>
      </c>
      <c r="AK15" s="174">
        <f>(AJ15*100/AJ42)</f>
        <v>0</v>
      </c>
      <c r="AL15" s="23">
        <v>0</v>
      </c>
      <c r="AM15" s="173">
        <v>0</v>
      </c>
      <c r="AN15" s="171">
        <v>0</v>
      </c>
      <c r="AO15" s="171">
        <v>0</v>
      </c>
      <c r="AP15" s="169">
        <v>0</v>
      </c>
      <c r="AQ15" s="169">
        <v>0</v>
      </c>
      <c r="AR15" s="169">
        <v>0</v>
      </c>
      <c r="AS15" s="169">
        <f t="shared" ref="AS15:AS25" si="24">SUM(AN15:AR15)</f>
        <v>0</v>
      </c>
      <c r="AT15" s="174">
        <f>(AS15*100/AS42)</f>
        <v>0</v>
      </c>
      <c r="AU15" s="253">
        <v>0</v>
      </c>
      <c r="AV15" s="254">
        <v>0</v>
      </c>
      <c r="AW15" s="169">
        <v>0</v>
      </c>
      <c r="AX15" s="169">
        <v>0</v>
      </c>
      <c r="AY15" s="169">
        <v>0</v>
      </c>
      <c r="AZ15" s="169">
        <v>0</v>
      </c>
      <c r="BA15" s="169">
        <f t="shared" ref="BA15:BA25" si="25">SUM(AW15:AZ15)</f>
        <v>0</v>
      </c>
      <c r="BB15" s="175">
        <f>(BA15*100/BA42)</f>
        <v>0</v>
      </c>
      <c r="BC15" s="23">
        <v>0</v>
      </c>
      <c r="BD15" s="172">
        <v>0</v>
      </c>
      <c r="BE15" s="169">
        <v>0</v>
      </c>
      <c r="BF15" s="169">
        <v>0</v>
      </c>
      <c r="BG15" s="169">
        <v>0</v>
      </c>
      <c r="BH15" s="169">
        <v>0</v>
      </c>
      <c r="BI15" s="169">
        <v>0</v>
      </c>
      <c r="BJ15" s="169">
        <v>0</v>
      </c>
      <c r="BK15" s="169">
        <f t="shared" ref="BK15:BK25" si="26">SUM(BE15:BJ15)</f>
        <v>0</v>
      </c>
      <c r="BL15" s="175">
        <f>(BK15*100/BK42)</f>
        <v>0</v>
      </c>
      <c r="BM15" s="22">
        <f t="shared" ref="BM15:BM25" si="27">SUM(BK15,AS15,AA15,Q15,H15,AJ15,BA15)</f>
        <v>2</v>
      </c>
      <c r="BN15" s="176">
        <f>(BM15*100/BM42)</f>
        <v>2.2222222222222223</v>
      </c>
      <c r="BP15" s="16" t="s">
        <v>20</v>
      </c>
      <c r="BQ15" s="132">
        <f t="shared" ref="BQ15:BQ25" si="28">H15</f>
        <v>0</v>
      </c>
      <c r="BR15" s="176">
        <f>(BQ15*100/BQ42)</f>
        <v>0</v>
      </c>
      <c r="BS15" s="23">
        <f t="shared" ref="BS15:BS25" si="29">Q15</f>
        <v>2</v>
      </c>
      <c r="BT15" s="176">
        <f>(BS15*100/BS42)</f>
        <v>18.181818181818183</v>
      </c>
      <c r="BU15" s="23">
        <f t="shared" ref="BU15:BU25" si="30">AA15</f>
        <v>0</v>
      </c>
      <c r="BV15" s="176">
        <f>(BU15*100/BU42)</f>
        <v>0</v>
      </c>
      <c r="BW15" s="23">
        <f t="shared" ref="BW15:BW25" si="31">AJ15</f>
        <v>0</v>
      </c>
      <c r="BX15" s="176">
        <f>(BW15*100/BW42)</f>
        <v>0</v>
      </c>
      <c r="BY15" s="23">
        <f t="shared" ref="BY15:BY25" si="32">AS15</f>
        <v>0</v>
      </c>
      <c r="BZ15" s="176">
        <f>(BY15*100/BY42)</f>
        <v>0</v>
      </c>
      <c r="CA15" s="23">
        <f>BA15</f>
        <v>0</v>
      </c>
      <c r="CB15" s="176">
        <f>(CA15*100/CA42)</f>
        <v>0</v>
      </c>
      <c r="CC15" s="23">
        <f>BK15</f>
        <v>0</v>
      </c>
      <c r="CD15" s="176">
        <f>(CC15*100/CC42)</f>
        <v>0</v>
      </c>
      <c r="CE15" s="23">
        <f>SUM(BQ15,BS15,BU15,BW15,BY15,CC15,CA15)</f>
        <v>2</v>
      </c>
      <c r="CF15" s="176">
        <f>(CE15*100/CE42)</f>
        <v>2.2222222222222223</v>
      </c>
    </row>
    <row r="16" spans="1:84" ht="13.5" customHeight="1" x14ac:dyDescent="0.25">
      <c r="A16" s="16" t="s">
        <v>21</v>
      </c>
      <c r="B16" s="23">
        <v>0</v>
      </c>
      <c r="C16" s="169">
        <v>0</v>
      </c>
      <c r="D16" s="20">
        <v>0</v>
      </c>
      <c r="E16" s="169">
        <v>0</v>
      </c>
      <c r="F16" s="169">
        <v>0</v>
      </c>
      <c r="G16" s="169">
        <v>0</v>
      </c>
      <c r="H16" s="20">
        <f t="shared" si="20"/>
        <v>0</v>
      </c>
      <c r="I16" s="19">
        <f>(H16*100/H42)</f>
        <v>0</v>
      </c>
      <c r="J16" s="171">
        <v>3</v>
      </c>
      <c r="K16" s="172">
        <v>0</v>
      </c>
      <c r="L16" s="20">
        <v>0</v>
      </c>
      <c r="M16" s="20">
        <v>1</v>
      </c>
      <c r="N16" s="169">
        <v>0</v>
      </c>
      <c r="O16" s="169">
        <v>1</v>
      </c>
      <c r="P16" s="169">
        <v>1</v>
      </c>
      <c r="Q16" s="171">
        <f t="shared" si="21"/>
        <v>3</v>
      </c>
      <c r="R16" s="133">
        <f>(Q16*100/Q42)</f>
        <v>27.272727272727273</v>
      </c>
      <c r="S16" s="23">
        <v>0</v>
      </c>
      <c r="T16" s="172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f t="shared" si="22"/>
        <v>0</v>
      </c>
      <c r="AB16" s="133">
        <f>(AA16*100/AA42)</f>
        <v>0</v>
      </c>
      <c r="AC16" s="23">
        <v>0</v>
      </c>
      <c r="AD16" s="173">
        <v>0</v>
      </c>
      <c r="AE16" s="171">
        <v>0</v>
      </c>
      <c r="AF16" s="171">
        <v>0</v>
      </c>
      <c r="AG16" s="169">
        <v>0</v>
      </c>
      <c r="AH16" s="169">
        <v>0</v>
      </c>
      <c r="AI16" s="169">
        <v>0</v>
      </c>
      <c r="AJ16" s="169">
        <f t="shared" si="23"/>
        <v>0</v>
      </c>
      <c r="AK16" s="174">
        <f>(AJ16*100/AJ42)</f>
        <v>0</v>
      </c>
      <c r="AL16" s="23">
        <v>0</v>
      </c>
      <c r="AM16" s="173">
        <v>0</v>
      </c>
      <c r="AN16" s="171">
        <v>0</v>
      </c>
      <c r="AO16" s="171">
        <v>0</v>
      </c>
      <c r="AP16" s="169">
        <v>0</v>
      </c>
      <c r="AQ16" s="169">
        <v>0</v>
      </c>
      <c r="AR16" s="169">
        <v>0</v>
      </c>
      <c r="AS16" s="169">
        <f t="shared" si="24"/>
        <v>0</v>
      </c>
      <c r="AT16" s="174">
        <f>(AS16*100/AS42)</f>
        <v>0</v>
      </c>
      <c r="AU16" s="253">
        <v>1</v>
      </c>
      <c r="AV16" s="254">
        <v>0</v>
      </c>
      <c r="AW16" s="169">
        <v>0</v>
      </c>
      <c r="AX16" s="169">
        <v>0</v>
      </c>
      <c r="AY16" s="169">
        <v>0</v>
      </c>
      <c r="AZ16" s="169">
        <v>1</v>
      </c>
      <c r="BA16" s="169">
        <f t="shared" si="25"/>
        <v>1</v>
      </c>
      <c r="BB16" s="175">
        <f>(BA16*100/BA42)</f>
        <v>5.2631578947368425</v>
      </c>
      <c r="BC16" s="23">
        <v>0</v>
      </c>
      <c r="BD16" s="172">
        <v>0</v>
      </c>
      <c r="BE16" s="169">
        <v>0</v>
      </c>
      <c r="BF16" s="169">
        <v>0</v>
      </c>
      <c r="BG16" s="169">
        <v>0</v>
      </c>
      <c r="BH16" s="169">
        <v>0</v>
      </c>
      <c r="BI16" s="169">
        <v>0</v>
      </c>
      <c r="BJ16" s="169">
        <v>0</v>
      </c>
      <c r="BK16" s="169">
        <f t="shared" si="26"/>
        <v>0</v>
      </c>
      <c r="BL16" s="175">
        <f>(BK16*100/BK42)</f>
        <v>0</v>
      </c>
      <c r="BM16" s="22">
        <f t="shared" si="27"/>
        <v>4</v>
      </c>
      <c r="BN16" s="176">
        <f>(BM16*100/BM42)</f>
        <v>4.4444444444444446</v>
      </c>
      <c r="BP16" s="16" t="s">
        <v>21</v>
      </c>
      <c r="BQ16" s="132">
        <f t="shared" si="28"/>
        <v>0</v>
      </c>
      <c r="BR16" s="176">
        <f>(BQ16*100/BQ42)</f>
        <v>0</v>
      </c>
      <c r="BS16" s="23">
        <f t="shared" si="29"/>
        <v>3</v>
      </c>
      <c r="BT16" s="176">
        <f>(BS16*100/BS42)</f>
        <v>27.272727272727273</v>
      </c>
      <c r="BU16" s="23">
        <f t="shared" si="30"/>
        <v>0</v>
      </c>
      <c r="BV16" s="176">
        <f>(BU16*100/BU42)</f>
        <v>0</v>
      </c>
      <c r="BW16" s="23">
        <f t="shared" si="31"/>
        <v>0</v>
      </c>
      <c r="BX16" s="176">
        <f>(BW16*100/BW42)</f>
        <v>0</v>
      </c>
      <c r="BY16" s="23">
        <f t="shared" si="32"/>
        <v>0</v>
      </c>
      <c r="BZ16" s="176">
        <f>(BY16*100/BY42)</f>
        <v>0</v>
      </c>
      <c r="CA16" s="23">
        <f t="shared" ref="CA16:CA25" si="33">BA16</f>
        <v>1</v>
      </c>
      <c r="CB16" s="176">
        <f>(CA16*100/CA42)</f>
        <v>5.2631578947368425</v>
      </c>
      <c r="CC16" s="23">
        <f t="shared" ref="CC16:CC25" si="34">BK16</f>
        <v>0</v>
      </c>
      <c r="CD16" s="176">
        <f>(CC16*100/CC42)</f>
        <v>0</v>
      </c>
      <c r="CE16" s="23">
        <f t="shared" ref="CE16:CE25" si="35">SUM(BQ16,BS16,BU16,BW16,BY16,CC16,CA16)</f>
        <v>4</v>
      </c>
      <c r="CF16" s="176">
        <f>(CE16*100/CE42)</f>
        <v>4.4444444444444446</v>
      </c>
    </row>
    <row r="17" spans="1:84" ht="13.5" customHeight="1" x14ac:dyDescent="0.25">
      <c r="A17" s="200" t="s">
        <v>22</v>
      </c>
      <c r="B17" s="23">
        <v>0</v>
      </c>
      <c r="C17" s="169">
        <v>0</v>
      </c>
      <c r="D17" s="20">
        <v>0</v>
      </c>
      <c r="E17" s="169">
        <v>0</v>
      </c>
      <c r="F17" s="169">
        <v>0</v>
      </c>
      <c r="G17" s="169">
        <v>0</v>
      </c>
      <c r="H17" s="20">
        <f t="shared" si="20"/>
        <v>0</v>
      </c>
      <c r="I17" s="19">
        <f>(H17*100/H42)</f>
        <v>0</v>
      </c>
      <c r="J17" s="171">
        <v>1</v>
      </c>
      <c r="K17" s="172">
        <v>0</v>
      </c>
      <c r="L17" s="20">
        <v>0</v>
      </c>
      <c r="M17" s="20">
        <v>0</v>
      </c>
      <c r="N17" s="169">
        <v>0</v>
      </c>
      <c r="O17" s="169">
        <v>1</v>
      </c>
      <c r="P17" s="169">
        <v>0</v>
      </c>
      <c r="Q17" s="171">
        <f t="shared" si="21"/>
        <v>1</v>
      </c>
      <c r="R17" s="133">
        <f>(Q17*100/Q42)</f>
        <v>9.0909090909090917</v>
      </c>
      <c r="S17" s="23">
        <v>0</v>
      </c>
      <c r="T17" s="172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f t="shared" si="22"/>
        <v>0</v>
      </c>
      <c r="AB17" s="133">
        <f>(AA17*100/AA42)</f>
        <v>0</v>
      </c>
      <c r="AC17" s="23">
        <v>0</v>
      </c>
      <c r="AD17" s="173">
        <v>0</v>
      </c>
      <c r="AE17" s="171">
        <v>0</v>
      </c>
      <c r="AF17" s="171">
        <v>0</v>
      </c>
      <c r="AG17" s="169">
        <v>0</v>
      </c>
      <c r="AH17" s="169">
        <v>0</v>
      </c>
      <c r="AI17" s="169">
        <v>0</v>
      </c>
      <c r="AJ17" s="169">
        <f t="shared" si="23"/>
        <v>0</v>
      </c>
      <c r="AK17" s="174">
        <f>(AJ17*100/AJ42)</f>
        <v>0</v>
      </c>
      <c r="AL17" s="23">
        <v>1</v>
      </c>
      <c r="AM17" s="173">
        <v>0</v>
      </c>
      <c r="AN17" s="171">
        <v>0</v>
      </c>
      <c r="AO17" s="171">
        <v>0</v>
      </c>
      <c r="AP17" s="169">
        <v>1</v>
      </c>
      <c r="AQ17" s="169">
        <v>0</v>
      </c>
      <c r="AR17" s="169">
        <v>0</v>
      </c>
      <c r="AS17" s="169">
        <f t="shared" si="24"/>
        <v>1</v>
      </c>
      <c r="AT17" s="174">
        <f>(AS17*100/AS42)</f>
        <v>7.6923076923076925</v>
      </c>
      <c r="AU17" s="253">
        <v>1</v>
      </c>
      <c r="AV17" s="254">
        <v>0</v>
      </c>
      <c r="AW17" s="169">
        <v>0</v>
      </c>
      <c r="AX17" s="169">
        <v>0</v>
      </c>
      <c r="AY17" s="169">
        <v>1</v>
      </c>
      <c r="AZ17" s="169">
        <v>0</v>
      </c>
      <c r="BA17" s="169">
        <f t="shared" si="25"/>
        <v>1</v>
      </c>
      <c r="BB17" s="175">
        <f>(BA17*100/BA42)</f>
        <v>5.2631578947368425</v>
      </c>
      <c r="BC17" s="23">
        <v>0</v>
      </c>
      <c r="BD17" s="172">
        <v>0</v>
      </c>
      <c r="BE17" s="169">
        <v>0</v>
      </c>
      <c r="BF17" s="169">
        <v>0</v>
      </c>
      <c r="BG17" s="169">
        <v>0</v>
      </c>
      <c r="BH17" s="169">
        <v>0</v>
      </c>
      <c r="BI17" s="169">
        <v>0</v>
      </c>
      <c r="BJ17" s="169">
        <v>0</v>
      </c>
      <c r="BK17" s="169">
        <f t="shared" si="26"/>
        <v>0</v>
      </c>
      <c r="BL17" s="175">
        <f>(BK17*100/BK42)</f>
        <v>0</v>
      </c>
      <c r="BM17" s="22">
        <f t="shared" si="27"/>
        <v>3</v>
      </c>
      <c r="BN17" s="176">
        <f>(BM17*100/BM42)</f>
        <v>3.3333333333333335</v>
      </c>
      <c r="BP17" s="200" t="s">
        <v>22</v>
      </c>
      <c r="BQ17" s="132">
        <f t="shared" si="28"/>
        <v>0</v>
      </c>
      <c r="BR17" s="176">
        <f>(BQ17*100/BQ42)</f>
        <v>0</v>
      </c>
      <c r="BS17" s="23">
        <f t="shared" si="29"/>
        <v>1</v>
      </c>
      <c r="BT17" s="176">
        <f>(BS17*100/BS42)</f>
        <v>9.0909090909090917</v>
      </c>
      <c r="BU17" s="23">
        <f t="shared" si="30"/>
        <v>0</v>
      </c>
      <c r="BV17" s="176">
        <f>(BU17*100/BU42)</f>
        <v>0</v>
      </c>
      <c r="BW17" s="23">
        <f t="shared" si="31"/>
        <v>0</v>
      </c>
      <c r="BX17" s="176">
        <f>(BW17*100/BW42)</f>
        <v>0</v>
      </c>
      <c r="BY17" s="23">
        <f t="shared" si="32"/>
        <v>1</v>
      </c>
      <c r="BZ17" s="176">
        <f>(BY17*100/BY42)</f>
        <v>7.6923076923076925</v>
      </c>
      <c r="CA17" s="23">
        <f t="shared" si="33"/>
        <v>1</v>
      </c>
      <c r="CB17" s="176">
        <f>(CA17*100/CA42)</f>
        <v>5.2631578947368425</v>
      </c>
      <c r="CC17" s="23">
        <f t="shared" si="34"/>
        <v>0</v>
      </c>
      <c r="CD17" s="176">
        <f>(CC17*100/CC42)</f>
        <v>0</v>
      </c>
      <c r="CE17" s="23">
        <f t="shared" si="35"/>
        <v>3</v>
      </c>
      <c r="CF17" s="176">
        <f>(CE17*100/CE42)</f>
        <v>3.3333333333333335</v>
      </c>
    </row>
    <row r="18" spans="1:84" ht="13.5" customHeight="1" x14ac:dyDescent="0.25">
      <c r="A18" s="16" t="s">
        <v>23</v>
      </c>
      <c r="B18" s="23">
        <v>2</v>
      </c>
      <c r="C18" s="169">
        <v>0</v>
      </c>
      <c r="D18" s="20">
        <v>0</v>
      </c>
      <c r="E18" s="169">
        <v>0</v>
      </c>
      <c r="F18" s="169">
        <v>0</v>
      </c>
      <c r="G18" s="169">
        <v>2</v>
      </c>
      <c r="H18" s="20">
        <f t="shared" si="20"/>
        <v>2</v>
      </c>
      <c r="I18" s="19">
        <f>(H18*100/H42)</f>
        <v>50</v>
      </c>
      <c r="J18" s="171">
        <v>0</v>
      </c>
      <c r="K18" s="172">
        <v>0</v>
      </c>
      <c r="L18" s="20">
        <v>0</v>
      </c>
      <c r="M18" s="20">
        <v>0</v>
      </c>
      <c r="N18" s="169">
        <v>0</v>
      </c>
      <c r="O18" s="169">
        <v>0</v>
      </c>
      <c r="P18" s="169">
        <v>0</v>
      </c>
      <c r="Q18" s="171">
        <f t="shared" si="21"/>
        <v>0</v>
      </c>
      <c r="R18" s="133">
        <f>(Q18*100/Q42)</f>
        <v>0</v>
      </c>
      <c r="S18" s="23">
        <v>0</v>
      </c>
      <c r="T18" s="172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f t="shared" si="22"/>
        <v>0</v>
      </c>
      <c r="AB18" s="133">
        <f>(AA18*100/AA42)</f>
        <v>0</v>
      </c>
      <c r="AC18" s="23">
        <v>1</v>
      </c>
      <c r="AD18" s="173">
        <v>0</v>
      </c>
      <c r="AE18" s="171">
        <v>0</v>
      </c>
      <c r="AF18" s="171">
        <v>0</v>
      </c>
      <c r="AG18" s="169">
        <v>1</v>
      </c>
      <c r="AH18" s="169">
        <v>0</v>
      </c>
      <c r="AI18" s="169">
        <v>0</v>
      </c>
      <c r="AJ18" s="169">
        <f t="shared" si="23"/>
        <v>1</v>
      </c>
      <c r="AK18" s="174">
        <f>(AJ18*100/AJ42)</f>
        <v>4.3478260869565215</v>
      </c>
      <c r="AL18" s="23">
        <v>1</v>
      </c>
      <c r="AM18" s="173">
        <v>1</v>
      </c>
      <c r="AN18" s="171">
        <v>2</v>
      </c>
      <c r="AO18" s="171">
        <v>0</v>
      </c>
      <c r="AP18" s="169">
        <v>0</v>
      </c>
      <c r="AQ18" s="169">
        <v>0</v>
      </c>
      <c r="AR18" s="169">
        <v>0</v>
      </c>
      <c r="AS18" s="169">
        <f t="shared" si="24"/>
        <v>2</v>
      </c>
      <c r="AT18" s="174">
        <f>(AS18*100/AS42)</f>
        <v>15.384615384615385</v>
      </c>
      <c r="AU18" s="253">
        <v>1</v>
      </c>
      <c r="AV18" s="254">
        <v>0</v>
      </c>
      <c r="AW18" s="169">
        <v>0</v>
      </c>
      <c r="AX18" s="169">
        <v>0</v>
      </c>
      <c r="AY18" s="169">
        <v>0</v>
      </c>
      <c r="AZ18" s="169">
        <v>1</v>
      </c>
      <c r="BA18" s="169">
        <f t="shared" si="25"/>
        <v>1</v>
      </c>
      <c r="BB18" s="175">
        <f>(BA18*100/BA42)</f>
        <v>5.2631578947368425</v>
      </c>
      <c r="BC18" s="23">
        <v>0</v>
      </c>
      <c r="BD18" s="172">
        <v>0</v>
      </c>
      <c r="BE18" s="169">
        <v>0</v>
      </c>
      <c r="BF18" s="169">
        <v>0</v>
      </c>
      <c r="BG18" s="169">
        <v>0</v>
      </c>
      <c r="BH18" s="169">
        <v>0</v>
      </c>
      <c r="BI18" s="169">
        <v>0</v>
      </c>
      <c r="BJ18" s="169">
        <v>0</v>
      </c>
      <c r="BK18" s="169">
        <f t="shared" si="26"/>
        <v>0</v>
      </c>
      <c r="BL18" s="175">
        <f>(BK18*100/BK42)</f>
        <v>0</v>
      </c>
      <c r="BM18" s="22">
        <f t="shared" si="27"/>
        <v>6</v>
      </c>
      <c r="BN18" s="176">
        <f>(BM18*100/BM42)</f>
        <v>6.666666666666667</v>
      </c>
      <c r="BP18" s="16" t="s">
        <v>23</v>
      </c>
      <c r="BQ18" s="132">
        <f t="shared" si="28"/>
        <v>2</v>
      </c>
      <c r="BR18" s="176">
        <f>(BQ18*100/BQ42)</f>
        <v>50</v>
      </c>
      <c r="BS18" s="23">
        <f t="shared" si="29"/>
        <v>0</v>
      </c>
      <c r="BT18" s="176">
        <f>(BS18*100/BS42)</f>
        <v>0</v>
      </c>
      <c r="BU18" s="23">
        <f t="shared" si="30"/>
        <v>0</v>
      </c>
      <c r="BV18" s="176">
        <f>(BU18*100/BU42)</f>
        <v>0</v>
      </c>
      <c r="BW18" s="23">
        <f t="shared" si="31"/>
        <v>1</v>
      </c>
      <c r="BX18" s="176">
        <f>(BW18*100/BW42)</f>
        <v>4.3478260869565215</v>
      </c>
      <c r="BY18" s="23">
        <f t="shared" si="32"/>
        <v>2</v>
      </c>
      <c r="BZ18" s="176">
        <f>(BY18*100/BY42)</f>
        <v>15.384615384615385</v>
      </c>
      <c r="CA18" s="23">
        <f t="shared" si="33"/>
        <v>1</v>
      </c>
      <c r="CB18" s="176">
        <f>(CA18*100/CA42)</f>
        <v>5.2631578947368425</v>
      </c>
      <c r="CC18" s="23">
        <f t="shared" si="34"/>
        <v>0</v>
      </c>
      <c r="CD18" s="176">
        <f>(CC18*100/CC42)</f>
        <v>0</v>
      </c>
      <c r="CE18" s="23">
        <f t="shared" si="35"/>
        <v>6</v>
      </c>
      <c r="CF18" s="176">
        <f>(CE18*100/CE42)</f>
        <v>6.666666666666667</v>
      </c>
    </row>
    <row r="19" spans="1:84" ht="13.5" customHeight="1" x14ac:dyDescent="0.25">
      <c r="A19" s="16" t="s">
        <v>24</v>
      </c>
      <c r="B19" s="23">
        <v>0</v>
      </c>
      <c r="C19" s="169">
        <v>0</v>
      </c>
      <c r="D19" s="20">
        <v>0</v>
      </c>
      <c r="E19" s="169">
        <v>0</v>
      </c>
      <c r="F19" s="169">
        <v>0</v>
      </c>
      <c r="G19" s="169">
        <v>0</v>
      </c>
      <c r="H19" s="20">
        <f t="shared" si="20"/>
        <v>0</v>
      </c>
      <c r="I19" s="19">
        <f>(H19*100/H42)</f>
        <v>0</v>
      </c>
      <c r="J19" s="171">
        <v>0</v>
      </c>
      <c r="K19" s="172">
        <v>0</v>
      </c>
      <c r="L19" s="20">
        <v>0</v>
      </c>
      <c r="M19" s="20">
        <v>0</v>
      </c>
      <c r="N19" s="169">
        <v>0</v>
      </c>
      <c r="O19" s="169">
        <v>0</v>
      </c>
      <c r="P19" s="169">
        <v>0</v>
      </c>
      <c r="Q19" s="171">
        <f t="shared" si="21"/>
        <v>0</v>
      </c>
      <c r="R19" s="133">
        <f>(Q19*100/Q42)</f>
        <v>0</v>
      </c>
      <c r="S19" s="23">
        <v>0</v>
      </c>
      <c r="T19" s="172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f t="shared" si="22"/>
        <v>0</v>
      </c>
      <c r="AB19" s="133">
        <f>(AA19*100/AA42)</f>
        <v>0</v>
      </c>
      <c r="AC19" s="23">
        <v>2</v>
      </c>
      <c r="AD19" s="173">
        <v>1</v>
      </c>
      <c r="AE19" s="171">
        <v>0</v>
      </c>
      <c r="AF19" s="171">
        <v>1</v>
      </c>
      <c r="AG19" s="169">
        <v>1</v>
      </c>
      <c r="AH19" s="169">
        <v>1</v>
      </c>
      <c r="AI19" s="169">
        <v>0</v>
      </c>
      <c r="AJ19" s="169">
        <f t="shared" si="23"/>
        <v>3</v>
      </c>
      <c r="AK19" s="174">
        <f>(AJ19*100/AJ42)</f>
        <v>13.043478260869565</v>
      </c>
      <c r="AL19" s="23">
        <v>0</v>
      </c>
      <c r="AM19" s="173">
        <v>0</v>
      </c>
      <c r="AN19" s="171">
        <v>0</v>
      </c>
      <c r="AO19" s="171">
        <v>0</v>
      </c>
      <c r="AP19" s="169">
        <v>0</v>
      </c>
      <c r="AQ19" s="169">
        <v>0</v>
      </c>
      <c r="AR19" s="169">
        <v>0</v>
      </c>
      <c r="AS19" s="169">
        <f t="shared" si="24"/>
        <v>0</v>
      </c>
      <c r="AT19" s="174">
        <f>(AS19*100/AS42)</f>
        <v>0</v>
      </c>
      <c r="AU19" s="253">
        <v>1</v>
      </c>
      <c r="AV19" s="254">
        <v>2</v>
      </c>
      <c r="AW19" s="169">
        <v>0</v>
      </c>
      <c r="AX19" s="169">
        <v>1</v>
      </c>
      <c r="AY19" s="169">
        <v>0</v>
      </c>
      <c r="AZ19" s="169">
        <v>2</v>
      </c>
      <c r="BA19" s="169">
        <f t="shared" si="25"/>
        <v>3</v>
      </c>
      <c r="BB19" s="175">
        <f>(BA19*100/BA42)</f>
        <v>15.789473684210526</v>
      </c>
      <c r="BC19" s="23">
        <v>0</v>
      </c>
      <c r="BD19" s="172">
        <v>0</v>
      </c>
      <c r="BE19" s="169">
        <v>0</v>
      </c>
      <c r="BF19" s="169">
        <v>0</v>
      </c>
      <c r="BG19" s="169">
        <v>0</v>
      </c>
      <c r="BH19" s="169">
        <v>0</v>
      </c>
      <c r="BI19" s="169">
        <v>0</v>
      </c>
      <c r="BJ19" s="169">
        <v>0</v>
      </c>
      <c r="BK19" s="169">
        <f t="shared" si="26"/>
        <v>0</v>
      </c>
      <c r="BL19" s="175">
        <f>(BK19*100/BK42)</f>
        <v>0</v>
      </c>
      <c r="BM19" s="22">
        <f t="shared" si="27"/>
        <v>6</v>
      </c>
      <c r="BN19" s="176">
        <f>(BM19*100/BM42)</f>
        <v>6.666666666666667</v>
      </c>
      <c r="BP19" s="16" t="s">
        <v>24</v>
      </c>
      <c r="BQ19" s="132">
        <f t="shared" si="28"/>
        <v>0</v>
      </c>
      <c r="BR19" s="176">
        <f>(BQ19*100/BQ42)</f>
        <v>0</v>
      </c>
      <c r="BS19" s="23">
        <f t="shared" si="29"/>
        <v>0</v>
      </c>
      <c r="BT19" s="176">
        <f>(BS19*100/BS42)</f>
        <v>0</v>
      </c>
      <c r="BU19" s="23">
        <f t="shared" si="30"/>
        <v>0</v>
      </c>
      <c r="BV19" s="176">
        <f>(BU19*100/BU42)</f>
        <v>0</v>
      </c>
      <c r="BW19" s="23">
        <f t="shared" si="31"/>
        <v>3</v>
      </c>
      <c r="BX19" s="176">
        <f>(BW19*100/BW42)</f>
        <v>13.043478260869565</v>
      </c>
      <c r="BY19" s="23">
        <f t="shared" si="32"/>
        <v>0</v>
      </c>
      <c r="BZ19" s="176">
        <f>(BY19*100/BY42)</f>
        <v>0</v>
      </c>
      <c r="CA19" s="23">
        <f t="shared" si="33"/>
        <v>3</v>
      </c>
      <c r="CB19" s="176">
        <f>(CA19*100/CA42)</f>
        <v>15.789473684210526</v>
      </c>
      <c r="CC19" s="23">
        <f t="shared" si="34"/>
        <v>0</v>
      </c>
      <c r="CD19" s="176">
        <f>(CC19*100/CC42)</f>
        <v>0</v>
      </c>
      <c r="CE19" s="23">
        <f t="shared" si="35"/>
        <v>6</v>
      </c>
      <c r="CF19" s="176">
        <f>(CE19*100/CE42)</f>
        <v>6.666666666666667</v>
      </c>
    </row>
    <row r="20" spans="1:84" ht="13.5" customHeight="1" x14ac:dyDescent="0.25">
      <c r="A20" s="16" t="s">
        <v>83</v>
      </c>
      <c r="B20" s="23">
        <v>0</v>
      </c>
      <c r="C20" s="169">
        <v>0</v>
      </c>
      <c r="D20" s="20">
        <v>0</v>
      </c>
      <c r="E20" s="169">
        <v>0</v>
      </c>
      <c r="F20" s="169">
        <v>0</v>
      </c>
      <c r="G20" s="169">
        <v>0</v>
      </c>
      <c r="H20" s="20">
        <f t="shared" si="20"/>
        <v>0</v>
      </c>
      <c r="I20" s="19">
        <f>(H20*100/H42)</f>
        <v>0</v>
      </c>
      <c r="J20" s="171">
        <v>0</v>
      </c>
      <c r="K20" s="172">
        <v>0</v>
      </c>
      <c r="L20" s="20">
        <v>0</v>
      </c>
      <c r="M20" s="20">
        <v>0</v>
      </c>
      <c r="N20" s="169">
        <v>0</v>
      </c>
      <c r="O20" s="169">
        <v>0</v>
      </c>
      <c r="P20" s="169">
        <v>0</v>
      </c>
      <c r="Q20" s="171">
        <f t="shared" si="21"/>
        <v>0</v>
      </c>
      <c r="R20" s="133">
        <f>(Q20*100/Q42)</f>
        <v>0</v>
      </c>
      <c r="S20" s="23">
        <v>0</v>
      </c>
      <c r="T20" s="172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f t="shared" si="22"/>
        <v>0</v>
      </c>
      <c r="AB20" s="133">
        <f>(AA20*100/AA42)</f>
        <v>0</v>
      </c>
      <c r="AC20" s="23">
        <v>0</v>
      </c>
      <c r="AD20" s="173">
        <v>1</v>
      </c>
      <c r="AE20" s="171">
        <v>0</v>
      </c>
      <c r="AF20" s="171">
        <v>1</v>
      </c>
      <c r="AG20" s="169">
        <v>0</v>
      </c>
      <c r="AH20" s="169">
        <v>0</v>
      </c>
      <c r="AI20" s="169">
        <v>0</v>
      </c>
      <c r="AJ20" s="169">
        <f t="shared" si="23"/>
        <v>1</v>
      </c>
      <c r="AK20" s="174">
        <f>(AJ20*100/AJ42)</f>
        <v>4.3478260869565215</v>
      </c>
      <c r="AL20" s="23">
        <v>0</v>
      </c>
      <c r="AM20" s="173">
        <v>0</v>
      </c>
      <c r="AN20" s="171">
        <v>0</v>
      </c>
      <c r="AO20" s="171">
        <v>0</v>
      </c>
      <c r="AP20" s="169">
        <v>0</v>
      </c>
      <c r="AQ20" s="169">
        <v>0</v>
      </c>
      <c r="AR20" s="169">
        <v>0</v>
      </c>
      <c r="AS20" s="169">
        <f t="shared" si="24"/>
        <v>0</v>
      </c>
      <c r="AT20" s="174">
        <f>(AS20*100/AS42)</f>
        <v>0</v>
      </c>
      <c r="AU20" s="253">
        <v>1</v>
      </c>
      <c r="AV20" s="254">
        <v>0</v>
      </c>
      <c r="AW20" s="169">
        <v>0</v>
      </c>
      <c r="AX20" s="169">
        <v>1</v>
      </c>
      <c r="AY20" s="169">
        <v>0</v>
      </c>
      <c r="AZ20" s="169">
        <v>0</v>
      </c>
      <c r="BA20" s="169">
        <f t="shared" si="25"/>
        <v>1</v>
      </c>
      <c r="BB20" s="175">
        <f>(BA20*100/BA42)</f>
        <v>5.2631578947368425</v>
      </c>
      <c r="BC20" s="23">
        <v>0</v>
      </c>
      <c r="BD20" s="172">
        <v>0</v>
      </c>
      <c r="BE20" s="169">
        <v>0</v>
      </c>
      <c r="BF20" s="169">
        <v>0</v>
      </c>
      <c r="BG20" s="169">
        <v>0</v>
      </c>
      <c r="BH20" s="169">
        <v>0</v>
      </c>
      <c r="BI20" s="169">
        <v>0</v>
      </c>
      <c r="BJ20" s="169">
        <v>0</v>
      </c>
      <c r="BK20" s="169">
        <f t="shared" si="26"/>
        <v>0</v>
      </c>
      <c r="BL20" s="175">
        <f>(BK20*100/BK42)</f>
        <v>0</v>
      </c>
      <c r="BM20" s="22">
        <f t="shared" si="27"/>
        <v>2</v>
      </c>
      <c r="BN20" s="176">
        <f>(BM20*100/BM42)</f>
        <v>2.2222222222222223</v>
      </c>
      <c r="BP20" s="16" t="s">
        <v>83</v>
      </c>
      <c r="BQ20" s="132">
        <f t="shared" si="28"/>
        <v>0</v>
      </c>
      <c r="BR20" s="176">
        <f>(BQ20*100/BQ42)</f>
        <v>0</v>
      </c>
      <c r="BS20" s="23">
        <f t="shared" si="29"/>
        <v>0</v>
      </c>
      <c r="BT20" s="176">
        <f>(BS20*100/BS42)</f>
        <v>0</v>
      </c>
      <c r="BU20" s="23">
        <f t="shared" si="30"/>
        <v>0</v>
      </c>
      <c r="BV20" s="176">
        <f>(BU20*100/BU42)</f>
        <v>0</v>
      </c>
      <c r="BW20" s="23">
        <f t="shared" si="31"/>
        <v>1</v>
      </c>
      <c r="BX20" s="176">
        <f>(BW20*100/BW42)</f>
        <v>4.3478260869565215</v>
      </c>
      <c r="BY20" s="23">
        <f t="shared" si="32"/>
        <v>0</v>
      </c>
      <c r="BZ20" s="176">
        <f>(BY20*100/BY42)</f>
        <v>0</v>
      </c>
      <c r="CA20" s="23">
        <f t="shared" si="33"/>
        <v>1</v>
      </c>
      <c r="CB20" s="176">
        <f>(CA20*100/CA42)</f>
        <v>5.2631578947368425</v>
      </c>
      <c r="CC20" s="23">
        <f t="shared" si="34"/>
        <v>0</v>
      </c>
      <c r="CD20" s="176">
        <f>(CC20*100/CC42)</f>
        <v>0</v>
      </c>
      <c r="CE20" s="23">
        <f t="shared" si="35"/>
        <v>2</v>
      </c>
      <c r="CF20" s="176">
        <f>(CE20*100/CE42)</f>
        <v>2.2222222222222223</v>
      </c>
    </row>
    <row r="21" spans="1:84" ht="13.5" customHeight="1" x14ac:dyDescent="0.25">
      <c r="A21" s="16" t="s">
        <v>85</v>
      </c>
      <c r="B21" s="23">
        <v>1</v>
      </c>
      <c r="C21" s="169">
        <v>0</v>
      </c>
      <c r="D21" s="20">
        <v>0</v>
      </c>
      <c r="E21" s="169">
        <v>1</v>
      </c>
      <c r="F21" s="169">
        <v>0</v>
      </c>
      <c r="G21" s="169">
        <v>0</v>
      </c>
      <c r="H21" s="20">
        <f t="shared" si="20"/>
        <v>1</v>
      </c>
      <c r="I21" s="19">
        <f>(H21*100/H42)</f>
        <v>25</v>
      </c>
      <c r="J21" s="171">
        <v>0</v>
      </c>
      <c r="K21" s="172">
        <v>0</v>
      </c>
      <c r="L21" s="20">
        <v>0</v>
      </c>
      <c r="M21" s="20">
        <v>0</v>
      </c>
      <c r="N21" s="169">
        <v>0</v>
      </c>
      <c r="O21" s="169">
        <v>0</v>
      </c>
      <c r="P21" s="169">
        <v>0</v>
      </c>
      <c r="Q21" s="171">
        <f t="shared" si="21"/>
        <v>0</v>
      </c>
      <c r="R21" s="133">
        <f>(Q21*100/Q42)</f>
        <v>0</v>
      </c>
      <c r="S21" s="23">
        <v>0</v>
      </c>
      <c r="T21" s="172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f t="shared" si="22"/>
        <v>0</v>
      </c>
      <c r="AB21" s="133">
        <f>(AA21*100/AA42)</f>
        <v>0</v>
      </c>
      <c r="AC21" s="23">
        <v>0</v>
      </c>
      <c r="AD21" s="173">
        <v>0</v>
      </c>
      <c r="AE21" s="171">
        <v>0</v>
      </c>
      <c r="AF21" s="171">
        <v>0</v>
      </c>
      <c r="AG21" s="169">
        <v>0</v>
      </c>
      <c r="AH21" s="169">
        <v>0</v>
      </c>
      <c r="AI21" s="169">
        <v>0</v>
      </c>
      <c r="AJ21" s="169">
        <f t="shared" si="23"/>
        <v>0</v>
      </c>
      <c r="AK21" s="174">
        <f>(AJ21*100/AJ42)</f>
        <v>0</v>
      </c>
      <c r="AL21" s="23">
        <v>0</v>
      </c>
      <c r="AM21" s="173">
        <v>0</v>
      </c>
      <c r="AN21" s="171">
        <v>0</v>
      </c>
      <c r="AO21" s="171">
        <v>0</v>
      </c>
      <c r="AP21" s="169">
        <v>0</v>
      </c>
      <c r="AQ21" s="169">
        <v>0</v>
      </c>
      <c r="AR21" s="169">
        <v>0</v>
      </c>
      <c r="AS21" s="169">
        <f t="shared" si="24"/>
        <v>0</v>
      </c>
      <c r="AT21" s="174">
        <f>(AS21*100/AS42)</f>
        <v>0</v>
      </c>
      <c r="AU21" s="253">
        <v>1</v>
      </c>
      <c r="AV21" s="254">
        <v>0</v>
      </c>
      <c r="AW21" s="169">
        <v>0</v>
      </c>
      <c r="AX21" s="169">
        <v>0</v>
      </c>
      <c r="AY21" s="169">
        <v>0</v>
      </c>
      <c r="AZ21" s="169">
        <v>1</v>
      </c>
      <c r="BA21" s="169">
        <f t="shared" si="25"/>
        <v>1</v>
      </c>
      <c r="BB21" s="175">
        <f>(BA21*100/BA42)</f>
        <v>5.2631578947368425</v>
      </c>
      <c r="BC21" s="23">
        <v>0</v>
      </c>
      <c r="BD21" s="172">
        <v>2</v>
      </c>
      <c r="BE21" s="169">
        <v>0</v>
      </c>
      <c r="BF21" s="169">
        <v>0</v>
      </c>
      <c r="BG21" s="169">
        <v>1</v>
      </c>
      <c r="BH21" s="169">
        <v>1</v>
      </c>
      <c r="BI21" s="169">
        <v>0</v>
      </c>
      <c r="BJ21" s="169">
        <v>0</v>
      </c>
      <c r="BK21" s="169">
        <f t="shared" si="26"/>
        <v>2</v>
      </c>
      <c r="BL21" s="175">
        <f>(BK21*100/BK42)</f>
        <v>20</v>
      </c>
      <c r="BM21" s="22">
        <f t="shared" si="27"/>
        <v>4</v>
      </c>
      <c r="BN21" s="176">
        <f>(BM21*100/BM42)</f>
        <v>4.4444444444444446</v>
      </c>
      <c r="BP21" s="16" t="s">
        <v>85</v>
      </c>
      <c r="BQ21" s="132">
        <f t="shared" si="28"/>
        <v>1</v>
      </c>
      <c r="BR21" s="176">
        <f>(BQ21*100/BQ42)</f>
        <v>25</v>
      </c>
      <c r="BS21" s="23">
        <f t="shared" si="29"/>
        <v>0</v>
      </c>
      <c r="BT21" s="176">
        <f>(BS21*100/BS42)</f>
        <v>0</v>
      </c>
      <c r="BU21" s="23">
        <f t="shared" si="30"/>
        <v>0</v>
      </c>
      <c r="BV21" s="176">
        <f>(BU21*100/BU42)</f>
        <v>0</v>
      </c>
      <c r="BW21" s="23">
        <f t="shared" si="31"/>
        <v>0</v>
      </c>
      <c r="BX21" s="176">
        <f>(BW21*100/BW42)</f>
        <v>0</v>
      </c>
      <c r="BY21" s="23">
        <f t="shared" si="32"/>
        <v>0</v>
      </c>
      <c r="BZ21" s="176">
        <f>(BY21*100/BY42)</f>
        <v>0</v>
      </c>
      <c r="CA21" s="23">
        <f t="shared" si="33"/>
        <v>1</v>
      </c>
      <c r="CB21" s="176">
        <f>(CA21*100/CA42)</f>
        <v>5.2631578947368425</v>
      </c>
      <c r="CC21" s="23">
        <f>BK21</f>
        <v>2</v>
      </c>
      <c r="CD21" s="176">
        <f>(CC21*100/CC42)</f>
        <v>20</v>
      </c>
      <c r="CE21" s="23">
        <f t="shared" si="35"/>
        <v>4</v>
      </c>
      <c r="CF21" s="176">
        <f>(CE21*100/CE42)</f>
        <v>4.4444444444444446</v>
      </c>
    </row>
    <row r="22" spans="1:84" ht="13.5" customHeight="1" x14ac:dyDescent="0.25">
      <c r="A22" s="16" t="s">
        <v>25</v>
      </c>
      <c r="B22" s="23">
        <v>0</v>
      </c>
      <c r="C22" s="169">
        <v>0</v>
      </c>
      <c r="D22" s="20">
        <v>0</v>
      </c>
      <c r="E22" s="169">
        <v>0</v>
      </c>
      <c r="F22" s="169">
        <v>0</v>
      </c>
      <c r="G22" s="169">
        <v>0</v>
      </c>
      <c r="H22" s="20">
        <f t="shared" si="20"/>
        <v>0</v>
      </c>
      <c r="I22" s="19">
        <f>(H22*100/H42)</f>
        <v>0</v>
      </c>
      <c r="J22" s="171">
        <v>1</v>
      </c>
      <c r="K22" s="172">
        <v>0</v>
      </c>
      <c r="L22" s="20">
        <v>0</v>
      </c>
      <c r="M22" s="20">
        <v>0</v>
      </c>
      <c r="N22" s="169">
        <v>1</v>
      </c>
      <c r="O22" s="169">
        <v>0</v>
      </c>
      <c r="P22" s="169">
        <v>0</v>
      </c>
      <c r="Q22" s="171">
        <f t="shared" si="21"/>
        <v>1</v>
      </c>
      <c r="R22" s="133">
        <f>(Q22*100/Q42)</f>
        <v>9.0909090909090917</v>
      </c>
      <c r="S22" s="23">
        <v>0</v>
      </c>
      <c r="T22" s="172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f t="shared" si="22"/>
        <v>0</v>
      </c>
      <c r="AB22" s="133">
        <f>(AA22*100/AA42)</f>
        <v>0</v>
      </c>
      <c r="AC22" s="23">
        <v>0</v>
      </c>
      <c r="AD22" s="173">
        <v>0</v>
      </c>
      <c r="AE22" s="171">
        <v>0</v>
      </c>
      <c r="AF22" s="171">
        <v>0</v>
      </c>
      <c r="AG22" s="169">
        <v>0</v>
      </c>
      <c r="AH22" s="169">
        <v>0</v>
      </c>
      <c r="AI22" s="169">
        <v>0</v>
      </c>
      <c r="AJ22" s="169">
        <f t="shared" si="23"/>
        <v>0</v>
      </c>
      <c r="AK22" s="174">
        <f>(AJ22*100/AJ42)</f>
        <v>0</v>
      </c>
      <c r="AL22" s="23">
        <v>0</v>
      </c>
      <c r="AM22" s="173">
        <v>0</v>
      </c>
      <c r="AN22" s="171">
        <v>0</v>
      </c>
      <c r="AO22" s="171">
        <v>0</v>
      </c>
      <c r="AP22" s="169">
        <v>0</v>
      </c>
      <c r="AQ22" s="169">
        <v>0</v>
      </c>
      <c r="AR22" s="169">
        <v>0</v>
      </c>
      <c r="AS22" s="169">
        <f t="shared" si="24"/>
        <v>0</v>
      </c>
      <c r="AT22" s="174">
        <f>(AS22*100/AS42)</f>
        <v>0</v>
      </c>
      <c r="AU22" s="253">
        <v>0</v>
      </c>
      <c r="AV22" s="254">
        <v>1</v>
      </c>
      <c r="AW22" s="169">
        <v>0</v>
      </c>
      <c r="AX22" s="169">
        <v>0</v>
      </c>
      <c r="AY22" s="169">
        <v>1</v>
      </c>
      <c r="AZ22" s="169">
        <v>0</v>
      </c>
      <c r="BA22" s="169">
        <f t="shared" si="25"/>
        <v>1</v>
      </c>
      <c r="BB22" s="175">
        <f>(BA22*100/BA42)</f>
        <v>5.2631578947368425</v>
      </c>
      <c r="BC22" s="23">
        <v>0</v>
      </c>
      <c r="BD22" s="172">
        <v>0</v>
      </c>
      <c r="BE22" s="169">
        <v>0</v>
      </c>
      <c r="BF22" s="169">
        <v>0</v>
      </c>
      <c r="BG22" s="169">
        <v>0</v>
      </c>
      <c r="BH22" s="169">
        <v>0</v>
      </c>
      <c r="BI22" s="169">
        <v>0</v>
      </c>
      <c r="BJ22" s="169">
        <v>0</v>
      </c>
      <c r="BK22" s="169">
        <f t="shared" si="26"/>
        <v>0</v>
      </c>
      <c r="BL22" s="175">
        <f>(BK22*100/BK42)</f>
        <v>0</v>
      </c>
      <c r="BM22" s="22">
        <f t="shared" si="27"/>
        <v>2</v>
      </c>
      <c r="BN22" s="176">
        <f>(BM22*100/BM42)</f>
        <v>2.2222222222222223</v>
      </c>
      <c r="BP22" s="16" t="s">
        <v>25</v>
      </c>
      <c r="BQ22" s="132">
        <f t="shared" si="28"/>
        <v>0</v>
      </c>
      <c r="BR22" s="176">
        <f>(BQ22*100/BQ42)</f>
        <v>0</v>
      </c>
      <c r="BS22" s="23">
        <f t="shared" si="29"/>
        <v>1</v>
      </c>
      <c r="BT22" s="176">
        <f>(BS22*100/BS42)</f>
        <v>9.0909090909090917</v>
      </c>
      <c r="BU22" s="23">
        <f t="shared" si="30"/>
        <v>0</v>
      </c>
      <c r="BV22" s="176">
        <f>(BU22*100/BU42)</f>
        <v>0</v>
      </c>
      <c r="BW22" s="23">
        <f t="shared" si="31"/>
        <v>0</v>
      </c>
      <c r="BX22" s="176">
        <f>(BW22*100/BW42)</f>
        <v>0</v>
      </c>
      <c r="BY22" s="23">
        <f t="shared" si="32"/>
        <v>0</v>
      </c>
      <c r="BZ22" s="176">
        <f>(BY22*100/BY42)</f>
        <v>0</v>
      </c>
      <c r="CA22" s="23">
        <f t="shared" si="33"/>
        <v>1</v>
      </c>
      <c r="CB22" s="176">
        <f>(CA22*100/CA42)</f>
        <v>5.2631578947368425</v>
      </c>
      <c r="CC22" s="23">
        <f t="shared" si="34"/>
        <v>0</v>
      </c>
      <c r="CD22" s="176">
        <f>(CC22*100/CC42)</f>
        <v>0</v>
      </c>
      <c r="CE22" s="23">
        <f t="shared" si="35"/>
        <v>2</v>
      </c>
      <c r="CF22" s="176">
        <f>(CE22*100/CE42)</f>
        <v>2.2222222222222223</v>
      </c>
    </row>
    <row r="23" spans="1:84" ht="13.5" customHeight="1" x14ac:dyDescent="0.25">
      <c r="A23" s="16" t="s">
        <v>26</v>
      </c>
      <c r="B23" s="23">
        <v>0</v>
      </c>
      <c r="C23" s="169">
        <v>0</v>
      </c>
      <c r="D23" s="20">
        <v>0</v>
      </c>
      <c r="E23" s="169">
        <v>0</v>
      </c>
      <c r="F23" s="169">
        <v>0</v>
      </c>
      <c r="G23" s="169">
        <v>0</v>
      </c>
      <c r="H23" s="20">
        <f t="shared" si="20"/>
        <v>0</v>
      </c>
      <c r="I23" s="19">
        <f>(H23*100/H42)</f>
        <v>0</v>
      </c>
      <c r="J23" s="171">
        <v>0</v>
      </c>
      <c r="K23" s="172">
        <v>0</v>
      </c>
      <c r="L23" s="20">
        <v>0</v>
      </c>
      <c r="M23" s="20">
        <v>0</v>
      </c>
      <c r="N23" s="169">
        <v>0</v>
      </c>
      <c r="O23" s="169">
        <v>0</v>
      </c>
      <c r="P23" s="169">
        <v>0</v>
      </c>
      <c r="Q23" s="171">
        <f t="shared" si="21"/>
        <v>0</v>
      </c>
      <c r="R23" s="133">
        <f>(Q23*100/Q42)</f>
        <v>0</v>
      </c>
      <c r="S23" s="23">
        <v>0</v>
      </c>
      <c r="T23" s="172">
        <v>1</v>
      </c>
      <c r="U23" s="169">
        <v>0</v>
      </c>
      <c r="V23" s="169">
        <v>1</v>
      </c>
      <c r="W23" s="169">
        <v>0</v>
      </c>
      <c r="X23" s="169">
        <v>0</v>
      </c>
      <c r="Y23" s="169">
        <v>0</v>
      </c>
      <c r="Z23" s="169">
        <v>0</v>
      </c>
      <c r="AA23" s="169">
        <f t="shared" si="22"/>
        <v>1</v>
      </c>
      <c r="AB23" s="133">
        <f>(AA23*100/AA42)</f>
        <v>10</v>
      </c>
      <c r="AC23" s="23">
        <v>0</v>
      </c>
      <c r="AD23" s="173">
        <v>0</v>
      </c>
      <c r="AE23" s="171">
        <v>0</v>
      </c>
      <c r="AF23" s="171">
        <v>0</v>
      </c>
      <c r="AG23" s="169">
        <v>0</v>
      </c>
      <c r="AH23" s="169">
        <v>0</v>
      </c>
      <c r="AI23" s="169">
        <v>0</v>
      </c>
      <c r="AJ23" s="169">
        <f t="shared" si="23"/>
        <v>0</v>
      </c>
      <c r="AK23" s="174">
        <f>(AJ23*100/AJ42)</f>
        <v>0</v>
      </c>
      <c r="AL23" s="23">
        <v>0</v>
      </c>
      <c r="AM23" s="173">
        <v>0</v>
      </c>
      <c r="AN23" s="171">
        <v>0</v>
      </c>
      <c r="AO23" s="171">
        <v>0</v>
      </c>
      <c r="AP23" s="169">
        <v>0</v>
      </c>
      <c r="AQ23" s="169">
        <v>0</v>
      </c>
      <c r="AR23" s="169">
        <v>0</v>
      </c>
      <c r="AS23" s="169">
        <f t="shared" si="24"/>
        <v>0</v>
      </c>
      <c r="AT23" s="174">
        <f>(AS23*100/AS42)</f>
        <v>0</v>
      </c>
      <c r="AU23" s="253">
        <v>0</v>
      </c>
      <c r="AV23" s="254">
        <v>0</v>
      </c>
      <c r="AW23" s="169">
        <v>0</v>
      </c>
      <c r="AX23" s="169">
        <v>0</v>
      </c>
      <c r="AY23" s="169">
        <v>0</v>
      </c>
      <c r="AZ23" s="169">
        <v>0</v>
      </c>
      <c r="BA23" s="169">
        <f t="shared" si="25"/>
        <v>0</v>
      </c>
      <c r="BB23" s="175">
        <f>(BA23*100/BA42)</f>
        <v>0</v>
      </c>
      <c r="BC23" s="23">
        <v>0</v>
      </c>
      <c r="BD23" s="172">
        <v>0</v>
      </c>
      <c r="BE23" s="169">
        <v>0</v>
      </c>
      <c r="BF23" s="169">
        <v>0</v>
      </c>
      <c r="BG23" s="169">
        <v>0</v>
      </c>
      <c r="BH23" s="169">
        <v>0</v>
      </c>
      <c r="BI23" s="169">
        <v>0</v>
      </c>
      <c r="BJ23" s="169">
        <v>0</v>
      </c>
      <c r="BK23" s="169">
        <f t="shared" si="26"/>
        <v>0</v>
      </c>
      <c r="BL23" s="175">
        <f>(BK23*100/BK42)</f>
        <v>0</v>
      </c>
      <c r="BM23" s="22">
        <f t="shared" si="27"/>
        <v>1</v>
      </c>
      <c r="BN23" s="176">
        <f>(BM23*100/BM42)</f>
        <v>1.1111111111111112</v>
      </c>
      <c r="BP23" s="16" t="s">
        <v>26</v>
      </c>
      <c r="BQ23" s="132">
        <f t="shared" si="28"/>
        <v>0</v>
      </c>
      <c r="BR23" s="176">
        <f>(BQ23*100/BQ42)</f>
        <v>0</v>
      </c>
      <c r="BS23" s="23">
        <f t="shared" si="29"/>
        <v>0</v>
      </c>
      <c r="BT23" s="176">
        <f>(BS23*100/BS42)</f>
        <v>0</v>
      </c>
      <c r="BU23" s="23">
        <f t="shared" si="30"/>
        <v>1</v>
      </c>
      <c r="BV23" s="176">
        <f>(BU23*100/BU42)</f>
        <v>10</v>
      </c>
      <c r="BW23" s="23">
        <f t="shared" si="31"/>
        <v>0</v>
      </c>
      <c r="BX23" s="176">
        <f>(BW23*100/BW42)</f>
        <v>0</v>
      </c>
      <c r="BY23" s="23">
        <f t="shared" si="32"/>
        <v>0</v>
      </c>
      <c r="BZ23" s="176">
        <f>(BY23*100/BY42)</f>
        <v>0</v>
      </c>
      <c r="CA23" s="23">
        <f t="shared" si="33"/>
        <v>0</v>
      </c>
      <c r="CB23" s="176">
        <f>(CA23*100/CA42)</f>
        <v>0</v>
      </c>
      <c r="CC23" s="23">
        <f t="shared" si="34"/>
        <v>0</v>
      </c>
      <c r="CD23" s="176">
        <f>(CC23*100/CC42)</f>
        <v>0</v>
      </c>
      <c r="CE23" s="23">
        <f t="shared" si="35"/>
        <v>1</v>
      </c>
      <c r="CF23" s="176">
        <f>(CE23*100/CE42)</f>
        <v>1.1111111111111112</v>
      </c>
    </row>
    <row r="24" spans="1:84" ht="13.5" customHeight="1" x14ac:dyDescent="0.25">
      <c r="A24" s="16" t="s">
        <v>27</v>
      </c>
      <c r="B24" s="23">
        <v>0</v>
      </c>
      <c r="C24" s="169">
        <v>0</v>
      </c>
      <c r="D24" s="20">
        <v>0</v>
      </c>
      <c r="E24" s="169">
        <v>0</v>
      </c>
      <c r="F24" s="169">
        <v>0</v>
      </c>
      <c r="G24" s="169">
        <v>0</v>
      </c>
      <c r="H24" s="20">
        <f t="shared" si="20"/>
        <v>0</v>
      </c>
      <c r="I24" s="19">
        <f>(H24*100/H42)</f>
        <v>0</v>
      </c>
      <c r="J24" s="171">
        <v>0</v>
      </c>
      <c r="K24" s="172">
        <v>0</v>
      </c>
      <c r="L24" s="20">
        <v>0</v>
      </c>
      <c r="M24" s="20">
        <v>0</v>
      </c>
      <c r="N24" s="169">
        <v>0</v>
      </c>
      <c r="O24" s="169">
        <v>0</v>
      </c>
      <c r="P24" s="169">
        <v>0</v>
      </c>
      <c r="Q24" s="171">
        <f t="shared" si="21"/>
        <v>0</v>
      </c>
      <c r="R24" s="133">
        <f>(Q24*100/Q42)</f>
        <v>0</v>
      </c>
      <c r="S24" s="23">
        <v>0</v>
      </c>
      <c r="T24" s="172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f t="shared" si="22"/>
        <v>0</v>
      </c>
      <c r="AB24" s="133">
        <f>(AA24*100/AA42)</f>
        <v>0</v>
      </c>
      <c r="AC24" s="23">
        <v>0</v>
      </c>
      <c r="AD24" s="173">
        <v>0</v>
      </c>
      <c r="AE24" s="171">
        <v>0</v>
      </c>
      <c r="AF24" s="171">
        <v>0</v>
      </c>
      <c r="AG24" s="169">
        <v>0</v>
      </c>
      <c r="AH24" s="169">
        <v>0</v>
      </c>
      <c r="AI24" s="169">
        <v>0</v>
      </c>
      <c r="AJ24" s="169">
        <f t="shared" si="23"/>
        <v>0</v>
      </c>
      <c r="AK24" s="174">
        <f>(AJ24*100/AJ42)</f>
        <v>0</v>
      </c>
      <c r="AL24" s="23">
        <v>0</v>
      </c>
      <c r="AM24" s="173">
        <v>0</v>
      </c>
      <c r="AN24" s="171">
        <v>0</v>
      </c>
      <c r="AO24" s="171">
        <v>0</v>
      </c>
      <c r="AP24" s="169">
        <v>0</v>
      </c>
      <c r="AQ24" s="169">
        <v>0</v>
      </c>
      <c r="AR24" s="169">
        <v>0</v>
      </c>
      <c r="AS24" s="169">
        <f t="shared" si="24"/>
        <v>0</v>
      </c>
      <c r="AT24" s="174">
        <f>(AS24*100/AS42)</f>
        <v>0</v>
      </c>
      <c r="AU24" s="253">
        <v>0</v>
      </c>
      <c r="AV24" s="254">
        <v>0</v>
      </c>
      <c r="AW24" s="169">
        <v>0</v>
      </c>
      <c r="AX24" s="169">
        <v>0</v>
      </c>
      <c r="AY24" s="169">
        <v>0</v>
      </c>
      <c r="AZ24" s="169">
        <v>0</v>
      </c>
      <c r="BA24" s="169">
        <f t="shared" si="25"/>
        <v>0</v>
      </c>
      <c r="BB24" s="175">
        <f>(BA24*100/BA42)</f>
        <v>0</v>
      </c>
      <c r="BC24" s="23">
        <v>0</v>
      </c>
      <c r="BD24" s="172">
        <v>0</v>
      </c>
      <c r="BE24" s="169">
        <v>0</v>
      </c>
      <c r="BF24" s="169">
        <v>0</v>
      </c>
      <c r="BG24" s="169">
        <v>0</v>
      </c>
      <c r="BH24" s="169">
        <v>0</v>
      </c>
      <c r="BI24" s="169">
        <v>0</v>
      </c>
      <c r="BJ24" s="169">
        <v>0</v>
      </c>
      <c r="BK24" s="169">
        <f t="shared" si="26"/>
        <v>0</v>
      </c>
      <c r="BL24" s="175">
        <f>(BK24*100/BK42)</f>
        <v>0</v>
      </c>
      <c r="BM24" s="22">
        <f t="shared" si="27"/>
        <v>0</v>
      </c>
      <c r="BN24" s="176">
        <f>(BM24*100/BM42)</f>
        <v>0</v>
      </c>
      <c r="BP24" s="16" t="s">
        <v>27</v>
      </c>
      <c r="BQ24" s="132">
        <f t="shared" si="28"/>
        <v>0</v>
      </c>
      <c r="BR24" s="176">
        <f>(BQ24*100/BQ42)</f>
        <v>0</v>
      </c>
      <c r="BS24" s="23">
        <f t="shared" si="29"/>
        <v>0</v>
      </c>
      <c r="BT24" s="176">
        <f>(BS24*100/BS42)</f>
        <v>0</v>
      </c>
      <c r="BU24" s="23">
        <f t="shared" si="30"/>
        <v>0</v>
      </c>
      <c r="BV24" s="176">
        <f>(BU24*100/BU42)</f>
        <v>0</v>
      </c>
      <c r="BW24" s="23">
        <f t="shared" si="31"/>
        <v>0</v>
      </c>
      <c r="BX24" s="176">
        <f>(BW24*100/BW42)</f>
        <v>0</v>
      </c>
      <c r="BY24" s="23">
        <f t="shared" si="32"/>
        <v>0</v>
      </c>
      <c r="BZ24" s="176">
        <f>(BY24*100/BY42)</f>
        <v>0</v>
      </c>
      <c r="CA24" s="23">
        <f t="shared" si="33"/>
        <v>0</v>
      </c>
      <c r="CB24" s="176">
        <f>(CA24*100/CA42)</f>
        <v>0</v>
      </c>
      <c r="CC24" s="23">
        <f t="shared" si="34"/>
        <v>0</v>
      </c>
      <c r="CD24" s="176">
        <f>(CC24*100/CC42)</f>
        <v>0</v>
      </c>
      <c r="CE24" s="23">
        <f t="shared" si="35"/>
        <v>0</v>
      </c>
      <c r="CF24" s="176">
        <f>(CE24*100/CE42)</f>
        <v>0</v>
      </c>
    </row>
    <row r="25" spans="1:84" ht="13.5" customHeight="1" thickBot="1" x14ac:dyDescent="0.3">
      <c r="A25" s="25" t="s">
        <v>28</v>
      </c>
      <c r="B25" s="28">
        <v>0</v>
      </c>
      <c r="C25" s="178">
        <v>0</v>
      </c>
      <c r="D25" s="26">
        <v>0</v>
      </c>
      <c r="E25" s="178">
        <v>0</v>
      </c>
      <c r="F25" s="178">
        <v>0</v>
      </c>
      <c r="G25" s="178">
        <v>0</v>
      </c>
      <c r="H25" s="26">
        <f t="shared" si="20"/>
        <v>0</v>
      </c>
      <c r="I25" s="201">
        <f>(H25*100/H42)</f>
        <v>0</v>
      </c>
      <c r="J25" s="180">
        <v>0</v>
      </c>
      <c r="K25" s="181">
        <v>0</v>
      </c>
      <c r="L25" s="26">
        <v>0</v>
      </c>
      <c r="M25" s="26">
        <v>0</v>
      </c>
      <c r="N25" s="178">
        <v>0</v>
      </c>
      <c r="O25" s="178">
        <v>0</v>
      </c>
      <c r="P25" s="178">
        <v>0</v>
      </c>
      <c r="Q25" s="180">
        <f t="shared" si="21"/>
        <v>0</v>
      </c>
      <c r="R25" s="136">
        <f>(Q25*100/Q42)</f>
        <v>0</v>
      </c>
      <c r="S25" s="28">
        <v>0</v>
      </c>
      <c r="T25" s="181">
        <v>0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f t="shared" si="22"/>
        <v>0</v>
      </c>
      <c r="AB25" s="136">
        <f>(AA25*100/AA42)</f>
        <v>0</v>
      </c>
      <c r="AC25" s="28">
        <v>0</v>
      </c>
      <c r="AD25" s="182">
        <v>0</v>
      </c>
      <c r="AE25" s="180">
        <v>0</v>
      </c>
      <c r="AF25" s="180">
        <v>0</v>
      </c>
      <c r="AG25" s="178">
        <v>0</v>
      </c>
      <c r="AH25" s="178">
        <v>0</v>
      </c>
      <c r="AI25" s="178">
        <v>0</v>
      </c>
      <c r="AJ25" s="169">
        <f t="shared" si="23"/>
        <v>0</v>
      </c>
      <c r="AK25" s="183">
        <f>(AJ25*100/AJ42)</f>
        <v>0</v>
      </c>
      <c r="AL25" s="28">
        <v>0</v>
      </c>
      <c r="AM25" s="182">
        <v>0</v>
      </c>
      <c r="AN25" s="180">
        <v>0</v>
      </c>
      <c r="AO25" s="180">
        <v>0</v>
      </c>
      <c r="AP25" s="178">
        <v>0</v>
      </c>
      <c r="AQ25" s="178">
        <v>0</v>
      </c>
      <c r="AR25" s="178">
        <v>0</v>
      </c>
      <c r="AS25" s="169">
        <f t="shared" si="24"/>
        <v>0</v>
      </c>
      <c r="AT25" s="183">
        <f>(AS25*100/AS42)</f>
        <v>0</v>
      </c>
      <c r="AU25" s="255">
        <v>0</v>
      </c>
      <c r="AV25" s="256">
        <v>1</v>
      </c>
      <c r="AW25" s="178">
        <v>0</v>
      </c>
      <c r="AX25" s="178">
        <v>0</v>
      </c>
      <c r="AY25" s="178">
        <v>0</v>
      </c>
      <c r="AZ25" s="178">
        <v>1</v>
      </c>
      <c r="BA25" s="178">
        <f t="shared" si="25"/>
        <v>1</v>
      </c>
      <c r="BB25" s="184">
        <f>(BA25*100/BA42)</f>
        <v>5.2631578947368425</v>
      </c>
      <c r="BC25" s="28">
        <v>0</v>
      </c>
      <c r="BD25" s="181">
        <v>1</v>
      </c>
      <c r="BE25" s="178">
        <v>0</v>
      </c>
      <c r="BF25" s="178">
        <v>0</v>
      </c>
      <c r="BG25" s="178">
        <v>0</v>
      </c>
      <c r="BH25" s="178">
        <v>1</v>
      </c>
      <c r="BI25" s="178">
        <v>0</v>
      </c>
      <c r="BJ25" s="178">
        <v>0</v>
      </c>
      <c r="BK25" s="178">
        <f t="shared" si="26"/>
        <v>1</v>
      </c>
      <c r="BL25" s="184">
        <f>(BK25*100/BK42)</f>
        <v>10</v>
      </c>
      <c r="BM25" s="22">
        <f t="shared" si="27"/>
        <v>2</v>
      </c>
      <c r="BN25" s="185">
        <f>(BM25*100/BM42)</f>
        <v>2.2222222222222223</v>
      </c>
      <c r="BP25" s="25" t="s">
        <v>28</v>
      </c>
      <c r="BQ25" s="132">
        <f t="shared" si="28"/>
        <v>0</v>
      </c>
      <c r="BR25" s="185">
        <f>(BQ25*100/BQ42)</f>
        <v>0</v>
      </c>
      <c r="BS25" s="23">
        <f t="shared" si="29"/>
        <v>0</v>
      </c>
      <c r="BT25" s="185">
        <f>(BS25*100/BS42)</f>
        <v>0</v>
      </c>
      <c r="BU25" s="23">
        <f t="shared" si="30"/>
        <v>0</v>
      </c>
      <c r="BV25" s="185">
        <f>(BU25*100/BU42)</f>
        <v>0</v>
      </c>
      <c r="BW25" s="23">
        <f t="shared" si="31"/>
        <v>0</v>
      </c>
      <c r="BX25" s="185">
        <f>(BW25*100/BW42)</f>
        <v>0</v>
      </c>
      <c r="BY25" s="23">
        <f t="shared" si="32"/>
        <v>0</v>
      </c>
      <c r="BZ25" s="185">
        <f>(BY25*100/BY42)</f>
        <v>0</v>
      </c>
      <c r="CA25" s="23">
        <f t="shared" si="33"/>
        <v>1</v>
      </c>
      <c r="CB25" s="185">
        <f>(CA25*100/CA42)</f>
        <v>5.2631578947368425</v>
      </c>
      <c r="CC25" s="23">
        <f t="shared" si="34"/>
        <v>1</v>
      </c>
      <c r="CD25" s="185">
        <f>(CC25*100/CC42)</f>
        <v>10</v>
      </c>
      <c r="CE25" s="23">
        <f t="shared" si="35"/>
        <v>2</v>
      </c>
      <c r="CF25" s="176">
        <f>(CE25*100/CE42)</f>
        <v>2.2222222222222223</v>
      </c>
    </row>
    <row r="26" spans="1:84" ht="13.5" customHeight="1" thickBot="1" x14ac:dyDescent="0.3">
      <c r="A26" s="29" t="s">
        <v>18</v>
      </c>
      <c r="B26" s="186">
        <f t="shared" ref="B26:BN26" si="36">SUM(B15:B25)</f>
        <v>3</v>
      </c>
      <c r="C26" s="187">
        <f t="shared" si="36"/>
        <v>0</v>
      </c>
      <c r="D26" s="143">
        <f t="shared" si="36"/>
        <v>0</v>
      </c>
      <c r="E26" s="187">
        <f t="shared" si="36"/>
        <v>1</v>
      </c>
      <c r="F26" s="187">
        <f t="shared" si="36"/>
        <v>0</v>
      </c>
      <c r="G26" s="187">
        <f t="shared" si="36"/>
        <v>2</v>
      </c>
      <c r="H26" s="143">
        <f t="shared" si="36"/>
        <v>3</v>
      </c>
      <c r="I26" s="188">
        <f t="shared" si="36"/>
        <v>75</v>
      </c>
      <c r="J26" s="186">
        <f t="shared" si="36"/>
        <v>7</v>
      </c>
      <c r="K26" s="189">
        <f t="shared" si="36"/>
        <v>0</v>
      </c>
      <c r="L26" s="143">
        <f t="shared" si="36"/>
        <v>0</v>
      </c>
      <c r="M26" s="143">
        <f>SUM(M15:M25)</f>
        <v>2</v>
      </c>
      <c r="N26" s="187">
        <f t="shared" si="36"/>
        <v>1</v>
      </c>
      <c r="O26" s="187">
        <f>SUM(O15:O25)</f>
        <v>2</v>
      </c>
      <c r="P26" s="187">
        <f t="shared" si="36"/>
        <v>2</v>
      </c>
      <c r="Q26" s="190">
        <f t="shared" si="36"/>
        <v>7</v>
      </c>
      <c r="R26" s="192">
        <f t="shared" si="36"/>
        <v>63.63636363636364</v>
      </c>
      <c r="S26" s="186">
        <f t="shared" si="36"/>
        <v>0</v>
      </c>
      <c r="T26" s="189">
        <f t="shared" si="36"/>
        <v>1</v>
      </c>
      <c r="U26" s="187">
        <f t="shared" si="36"/>
        <v>0</v>
      </c>
      <c r="V26" s="187">
        <f>SUM(V15:V25)</f>
        <v>1</v>
      </c>
      <c r="W26" s="187">
        <f t="shared" si="36"/>
        <v>0</v>
      </c>
      <c r="X26" s="187">
        <f t="shared" si="36"/>
        <v>0</v>
      </c>
      <c r="Y26" s="187">
        <f t="shared" si="36"/>
        <v>0</v>
      </c>
      <c r="Z26" s="187">
        <f t="shared" si="36"/>
        <v>0</v>
      </c>
      <c r="AA26" s="187">
        <f t="shared" si="36"/>
        <v>1</v>
      </c>
      <c r="AB26" s="144">
        <f t="shared" si="36"/>
        <v>10</v>
      </c>
      <c r="AC26" s="186">
        <f t="shared" si="36"/>
        <v>3</v>
      </c>
      <c r="AD26" s="191">
        <f t="shared" si="36"/>
        <v>2</v>
      </c>
      <c r="AE26" s="190">
        <f t="shared" si="36"/>
        <v>0</v>
      </c>
      <c r="AF26" s="190">
        <f t="shared" si="36"/>
        <v>2</v>
      </c>
      <c r="AG26" s="187">
        <f t="shared" si="36"/>
        <v>2</v>
      </c>
      <c r="AH26" s="187">
        <f t="shared" si="36"/>
        <v>1</v>
      </c>
      <c r="AI26" s="187">
        <f t="shared" si="36"/>
        <v>0</v>
      </c>
      <c r="AJ26" s="187">
        <f t="shared" si="36"/>
        <v>5</v>
      </c>
      <c r="AK26" s="192">
        <f t="shared" si="36"/>
        <v>21.739130434782609</v>
      </c>
      <c r="AL26" s="186">
        <f t="shared" ref="AL26:AV26" si="37">SUM(AL15:AL25)</f>
        <v>2</v>
      </c>
      <c r="AM26" s="191">
        <f t="shared" si="37"/>
        <v>1</v>
      </c>
      <c r="AN26" s="190">
        <f t="shared" si="37"/>
        <v>2</v>
      </c>
      <c r="AO26" s="190">
        <f t="shared" si="37"/>
        <v>0</v>
      </c>
      <c r="AP26" s="187">
        <f t="shared" si="37"/>
        <v>1</v>
      </c>
      <c r="AQ26" s="187">
        <f t="shared" si="37"/>
        <v>0</v>
      </c>
      <c r="AR26" s="187">
        <f t="shared" si="37"/>
        <v>0</v>
      </c>
      <c r="AS26" s="187">
        <f t="shared" si="37"/>
        <v>3</v>
      </c>
      <c r="AT26" s="192">
        <f t="shared" si="37"/>
        <v>23.076923076923077</v>
      </c>
      <c r="AU26" s="186">
        <f t="shared" si="37"/>
        <v>6</v>
      </c>
      <c r="AV26" s="191">
        <f t="shared" si="37"/>
        <v>4</v>
      </c>
      <c r="AW26" s="187">
        <f t="shared" ref="AW26:BB26" si="38">SUM(AW15:AW25)</f>
        <v>0</v>
      </c>
      <c r="AX26" s="187">
        <f t="shared" si="38"/>
        <v>2</v>
      </c>
      <c r="AY26" s="187">
        <f t="shared" si="38"/>
        <v>2</v>
      </c>
      <c r="AZ26" s="187">
        <f t="shared" si="38"/>
        <v>6</v>
      </c>
      <c r="BA26" s="187">
        <f t="shared" si="38"/>
        <v>10</v>
      </c>
      <c r="BB26" s="192">
        <f t="shared" si="38"/>
        <v>52.631578947368425</v>
      </c>
      <c r="BC26" s="186">
        <f t="shared" si="36"/>
        <v>0</v>
      </c>
      <c r="BD26" s="189">
        <f t="shared" si="36"/>
        <v>3</v>
      </c>
      <c r="BE26" s="187">
        <f t="shared" si="36"/>
        <v>0</v>
      </c>
      <c r="BF26" s="187">
        <f>SUM(BF15:BF25)</f>
        <v>0</v>
      </c>
      <c r="BG26" s="187">
        <f>SUM(BG15:BG25)</f>
        <v>1</v>
      </c>
      <c r="BH26" s="187">
        <f t="shared" si="36"/>
        <v>2</v>
      </c>
      <c r="BI26" s="187">
        <f t="shared" si="36"/>
        <v>0</v>
      </c>
      <c r="BJ26" s="187">
        <f t="shared" si="36"/>
        <v>0</v>
      </c>
      <c r="BK26" s="187">
        <f>SUM(BK15:BK25)</f>
        <v>3</v>
      </c>
      <c r="BL26" s="192">
        <f t="shared" si="36"/>
        <v>30</v>
      </c>
      <c r="BM26" s="193">
        <f>SUM(BM15:BM25)</f>
        <v>32</v>
      </c>
      <c r="BN26" s="194">
        <f t="shared" si="36"/>
        <v>35.555555555555557</v>
      </c>
      <c r="BP26" s="29" t="s">
        <v>18</v>
      </c>
      <c r="BQ26" s="142">
        <f t="shared" ref="BQ26:CF26" si="39">SUM(BQ15:BQ25)</f>
        <v>3</v>
      </c>
      <c r="BR26" s="195">
        <f t="shared" si="39"/>
        <v>75</v>
      </c>
      <c r="BS26" s="142">
        <f t="shared" si="39"/>
        <v>7</v>
      </c>
      <c r="BT26" s="195">
        <f t="shared" si="39"/>
        <v>63.63636363636364</v>
      </c>
      <c r="BU26" s="142">
        <f t="shared" si="39"/>
        <v>1</v>
      </c>
      <c r="BV26" s="195">
        <f t="shared" si="39"/>
        <v>10</v>
      </c>
      <c r="BW26" s="142">
        <f t="shared" si="39"/>
        <v>5</v>
      </c>
      <c r="BX26" s="195">
        <f t="shared" si="39"/>
        <v>21.739130434782609</v>
      </c>
      <c r="BY26" s="142">
        <f t="shared" si="39"/>
        <v>3</v>
      </c>
      <c r="BZ26" s="195">
        <f t="shared" si="39"/>
        <v>23.076923076923077</v>
      </c>
      <c r="CA26" s="142">
        <f>SUM(CA15:CA25)</f>
        <v>10</v>
      </c>
      <c r="CB26" s="195">
        <f>SUM(CB15:CB25)</f>
        <v>52.631578947368425</v>
      </c>
      <c r="CC26" s="142">
        <f t="shared" si="39"/>
        <v>3</v>
      </c>
      <c r="CD26" s="195">
        <f t="shared" si="39"/>
        <v>30</v>
      </c>
      <c r="CE26" s="142">
        <f t="shared" si="39"/>
        <v>32</v>
      </c>
      <c r="CF26" s="195">
        <f t="shared" si="39"/>
        <v>35.555555555555557</v>
      </c>
    </row>
    <row r="27" spans="1:84" ht="27.75" customHeight="1" x14ac:dyDescent="0.25">
      <c r="A27" s="65" t="s">
        <v>29</v>
      </c>
      <c r="B27" s="44"/>
      <c r="C27" s="196"/>
      <c r="D27" s="177"/>
      <c r="E27" s="196"/>
      <c r="F27" s="196"/>
      <c r="G27" s="196"/>
      <c r="H27" s="177"/>
      <c r="I27" s="41"/>
      <c r="J27" s="202"/>
      <c r="K27" s="196"/>
      <c r="L27" s="177"/>
      <c r="M27" s="177"/>
      <c r="N27" s="196"/>
      <c r="O27" s="196"/>
      <c r="P27" s="196"/>
      <c r="Q27" s="196"/>
      <c r="R27" s="197"/>
      <c r="S27" s="198"/>
      <c r="T27" s="196"/>
      <c r="U27" s="196"/>
      <c r="V27" s="196"/>
      <c r="W27" s="196"/>
      <c r="X27" s="196"/>
      <c r="Y27" s="196"/>
      <c r="Z27" s="196"/>
      <c r="AA27" s="196"/>
      <c r="AB27" s="197"/>
      <c r="AC27" s="198"/>
      <c r="AD27" s="41"/>
      <c r="AE27" s="196"/>
      <c r="AF27" s="196"/>
      <c r="AG27" s="196"/>
      <c r="AH27" s="196"/>
      <c r="AI27" s="196"/>
      <c r="AJ27" s="196"/>
      <c r="AK27" s="197"/>
      <c r="AL27" s="198"/>
      <c r="AM27" s="41"/>
      <c r="AN27" s="196"/>
      <c r="AO27" s="196"/>
      <c r="AP27" s="196"/>
      <c r="AQ27" s="196"/>
      <c r="AR27" s="196"/>
      <c r="AS27" s="196"/>
      <c r="AT27" s="197"/>
      <c r="AU27" s="177"/>
      <c r="AV27" s="177"/>
      <c r="AW27" s="196"/>
      <c r="AX27" s="196"/>
      <c r="AY27" s="196"/>
      <c r="AZ27" s="196"/>
      <c r="BA27" s="196"/>
      <c r="BB27" s="130"/>
      <c r="BC27" s="198"/>
      <c r="BD27" s="196"/>
      <c r="BE27" s="196"/>
      <c r="BF27" s="196"/>
      <c r="BG27" s="196"/>
      <c r="BH27" s="196"/>
      <c r="BI27" s="196"/>
      <c r="BJ27" s="196"/>
      <c r="BK27" s="196"/>
      <c r="BL27" s="130"/>
      <c r="BM27" s="44"/>
      <c r="BN27" s="15"/>
      <c r="BP27" s="39" t="s">
        <v>29</v>
      </c>
      <c r="BQ27" s="199"/>
      <c r="BR27" s="41"/>
      <c r="BS27" s="44"/>
      <c r="BT27" s="41"/>
      <c r="BU27" s="44"/>
      <c r="BV27" s="41"/>
      <c r="BW27" s="44"/>
      <c r="BX27" s="41"/>
      <c r="BY27" s="44"/>
      <c r="BZ27" s="41"/>
      <c r="CA27" s="44"/>
      <c r="CB27" s="41"/>
      <c r="CC27" s="44"/>
      <c r="CD27" s="41"/>
      <c r="CE27" s="44"/>
      <c r="CF27" s="41"/>
    </row>
    <row r="28" spans="1:84" ht="13.5" customHeight="1" x14ac:dyDescent="0.25">
      <c r="A28" s="16" t="s">
        <v>30</v>
      </c>
      <c r="B28" s="23">
        <v>0</v>
      </c>
      <c r="C28" s="169">
        <v>0</v>
      </c>
      <c r="D28" s="20">
        <v>0</v>
      </c>
      <c r="E28" s="169">
        <v>0</v>
      </c>
      <c r="F28" s="169">
        <v>0</v>
      </c>
      <c r="G28" s="169">
        <v>0</v>
      </c>
      <c r="H28" s="20">
        <f t="shared" ref="H28:H33" si="40">SUM(D28:G28)</f>
        <v>0</v>
      </c>
      <c r="I28" s="19">
        <f>(H28*100/H42)</f>
        <v>0</v>
      </c>
      <c r="J28" s="171">
        <v>0</v>
      </c>
      <c r="K28" s="172">
        <v>0</v>
      </c>
      <c r="L28" s="20">
        <v>0</v>
      </c>
      <c r="M28" s="20">
        <v>0</v>
      </c>
      <c r="N28" s="169">
        <v>0</v>
      </c>
      <c r="O28" s="169">
        <v>0</v>
      </c>
      <c r="P28" s="169">
        <v>0</v>
      </c>
      <c r="Q28" s="171">
        <f t="shared" ref="Q28:Q33" si="41">SUM(L28:P28)</f>
        <v>0</v>
      </c>
      <c r="R28" s="133">
        <f>(Q28*100/Q42)</f>
        <v>0</v>
      </c>
      <c r="S28" s="23">
        <v>0</v>
      </c>
      <c r="T28" s="172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f t="shared" ref="AA28:AA33" si="42">SUM(U28:Z28)</f>
        <v>0</v>
      </c>
      <c r="AB28" s="174">
        <f>(AA28*100/AA42)</f>
        <v>0</v>
      </c>
      <c r="AC28" s="23">
        <v>1</v>
      </c>
      <c r="AD28" s="173">
        <v>2</v>
      </c>
      <c r="AE28" s="171">
        <v>0</v>
      </c>
      <c r="AF28" s="171">
        <v>0</v>
      </c>
      <c r="AG28" s="169">
        <v>3</v>
      </c>
      <c r="AH28" s="169">
        <v>0</v>
      </c>
      <c r="AI28" s="169">
        <v>0</v>
      </c>
      <c r="AJ28" s="169">
        <f t="shared" ref="AJ28:AJ33" si="43">SUM(AE28:AI28)</f>
        <v>3</v>
      </c>
      <c r="AK28" s="174">
        <f>(AJ28*100/AJ42)</f>
        <v>13.043478260869565</v>
      </c>
      <c r="AL28" s="23">
        <v>0</v>
      </c>
      <c r="AM28" s="173">
        <v>2</v>
      </c>
      <c r="AN28" s="171">
        <v>1</v>
      </c>
      <c r="AO28" s="171">
        <v>1</v>
      </c>
      <c r="AP28" s="169">
        <v>0</v>
      </c>
      <c r="AQ28" s="169">
        <v>0</v>
      </c>
      <c r="AR28" s="169">
        <v>0</v>
      </c>
      <c r="AS28" s="169">
        <f t="shared" ref="AS28:AS33" si="44">SUM(AN28:AR28)</f>
        <v>2</v>
      </c>
      <c r="AT28" s="174">
        <f>(AS28*100/AS42)</f>
        <v>15.384615384615385</v>
      </c>
      <c r="AU28" s="253">
        <v>0</v>
      </c>
      <c r="AV28" s="254">
        <v>0</v>
      </c>
      <c r="AW28" s="169">
        <v>0</v>
      </c>
      <c r="AX28" s="169">
        <v>0</v>
      </c>
      <c r="AY28" s="169">
        <v>0</v>
      </c>
      <c r="AZ28" s="169">
        <v>0</v>
      </c>
      <c r="BA28" s="169">
        <f t="shared" ref="BA28:BA33" si="45">SUM(AW28:AZ28)</f>
        <v>0</v>
      </c>
      <c r="BB28" s="175">
        <f>(BA28*100/BA42)</f>
        <v>0</v>
      </c>
      <c r="BC28" s="23">
        <v>0</v>
      </c>
      <c r="BD28" s="172">
        <v>2</v>
      </c>
      <c r="BE28" s="169">
        <v>0</v>
      </c>
      <c r="BF28" s="169">
        <v>0</v>
      </c>
      <c r="BG28" s="169">
        <v>1</v>
      </c>
      <c r="BH28" s="169">
        <v>0</v>
      </c>
      <c r="BI28" s="169">
        <v>1</v>
      </c>
      <c r="BJ28" s="169">
        <v>0</v>
      </c>
      <c r="BK28" s="169">
        <f t="shared" ref="BK28:BK33" si="46">SUM(BE28:BJ28)</f>
        <v>2</v>
      </c>
      <c r="BL28" s="175">
        <f>(BK28*100/BK42)</f>
        <v>20</v>
      </c>
      <c r="BM28" s="22">
        <f t="shared" ref="BM28:BM33" si="47">SUM(BK28,AS28,AA28,Q28,H28,AJ28,BA28)</f>
        <v>7</v>
      </c>
      <c r="BN28" s="176">
        <f>(BM28*100/BM42)</f>
        <v>7.7777777777777777</v>
      </c>
      <c r="BP28" s="16" t="s">
        <v>30</v>
      </c>
      <c r="BQ28" s="132">
        <f t="shared" ref="BQ28:BQ33" si="48">H28</f>
        <v>0</v>
      </c>
      <c r="BR28" s="176">
        <f>(BQ28*100/BQ42)</f>
        <v>0</v>
      </c>
      <c r="BS28" s="23">
        <f t="shared" ref="BS28:BS33" si="49">Q28</f>
        <v>0</v>
      </c>
      <c r="BT28" s="176">
        <f>(BS28*100/BS42)</f>
        <v>0</v>
      </c>
      <c r="BU28" s="23">
        <f t="shared" ref="BU28:BU33" si="50">AA28</f>
        <v>0</v>
      </c>
      <c r="BV28" s="176">
        <f>(BU28*100/BU42)</f>
        <v>0</v>
      </c>
      <c r="BW28" s="23">
        <f t="shared" ref="BW28:BW33" si="51">AJ28</f>
        <v>3</v>
      </c>
      <c r="BX28" s="176">
        <f>(BW28*100/BW42)</f>
        <v>13.043478260869565</v>
      </c>
      <c r="BY28" s="23">
        <f t="shared" ref="BY28:BY33" si="52">AS28</f>
        <v>2</v>
      </c>
      <c r="BZ28" s="176">
        <f>(BY28*100/BY42)</f>
        <v>15.384615384615385</v>
      </c>
      <c r="CA28" s="23">
        <f t="shared" ref="CA28:CA33" si="53">BA28</f>
        <v>0</v>
      </c>
      <c r="CB28" s="176">
        <f>(CA28*100/CA42)</f>
        <v>0</v>
      </c>
      <c r="CC28" s="23">
        <f t="shared" ref="CC28:CC33" si="54">BK28</f>
        <v>2</v>
      </c>
      <c r="CD28" s="176">
        <f>(CC28*100/CC42)</f>
        <v>20</v>
      </c>
      <c r="CE28" s="23">
        <f t="shared" ref="CE28:CE33" si="55">SUM(BQ28,BS28,BU28,BW28,BY28,CC28,CA28)</f>
        <v>7</v>
      </c>
      <c r="CF28" s="176">
        <f>(CE28*100/CE42)</f>
        <v>7.7777777777777777</v>
      </c>
    </row>
    <row r="29" spans="1:84" ht="13.5" customHeight="1" x14ac:dyDescent="0.25">
      <c r="A29" s="16" t="s">
        <v>31</v>
      </c>
      <c r="B29" s="23">
        <v>0</v>
      </c>
      <c r="C29" s="169">
        <v>0</v>
      </c>
      <c r="D29" s="20">
        <v>0</v>
      </c>
      <c r="E29" s="169">
        <v>0</v>
      </c>
      <c r="F29" s="169">
        <v>0</v>
      </c>
      <c r="G29" s="169">
        <v>0</v>
      </c>
      <c r="H29" s="20">
        <f t="shared" si="40"/>
        <v>0</v>
      </c>
      <c r="I29" s="19">
        <f>(H29*100/H42)</f>
        <v>0</v>
      </c>
      <c r="J29" s="171">
        <v>0</v>
      </c>
      <c r="K29" s="172">
        <v>0</v>
      </c>
      <c r="L29" s="20">
        <v>0</v>
      </c>
      <c r="M29" s="20">
        <v>0</v>
      </c>
      <c r="N29" s="169">
        <v>0</v>
      </c>
      <c r="O29" s="169">
        <v>0</v>
      </c>
      <c r="P29" s="169">
        <v>0</v>
      </c>
      <c r="Q29" s="171">
        <f t="shared" si="41"/>
        <v>0</v>
      </c>
      <c r="R29" s="133">
        <f>(Q29*100/Q42)</f>
        <v>0</v>
      </c>
      <c r="S29" s="23">
        <v>1</v>
      </c>
      <c r="T29" s="172">
        <v>0</v>
      </c>
      <c r="U29" s="169">
        <v>0</v>
      </c>
      <c r="V29" s="169">
        <v>1</v>
      </c>
      <c r="W29" s="169">
        <v>0</v>
      </c>
      <c r="X29" s="169">
        <v>0</v>
      </c>
      <c r="Y29" s="169">
        <v>0</v>
      </c>
      <c r="Z29" s="169">
        <v>0</v>
      </c>
      <c r="AA29" s="169">
        <f t="shared" si="42"/>
        <v>1</v>
      </c>
      <c r="AB29" s="174">
        <f>(AA29*100/AA42)</f>
        <v>10</v>
      </c>
      <c r="AC29" s="23">
        <v>1</v>
      </c>
      <c r="AD29" s="173">
        <v>0</v>
      </c>
      <c r="AE29" s="171">
        <v>0</v>
      </c>
      <c r="AF29" s="171">
        <v>1</v>
      </c>
      <c r="AG29" s="169">
        <v>0</v>
      </c>
      <c r="AH29" s="169">
        <v>0</v>
      </c>
      <c r="AI29" s="169">
        <v>0</v>
      </c>
      <c r="AJ29" s="169">
        <f t="shared" si="43"/>
        <v>1</v>
      </c>
      <c r="AK29" s="174">
        <f>(AJ29*100/AJ42)</f>
        <v>4.3478260869565215</v>
      </c>
      <c r="AL29" s="23">
        <v>0</v>
      </c>
      <c r="AM29" s="173">
        <v>0</v>
      </c>
      <c r="AN29" s="171">
        <v>0</v>
      </c>
      <c r="AO29" s="171">
        <v>0</v>
      </c>
      <c r="AP29" s="169">
        <v>0</v>
      </c>
      <c r="AQ29" s="169">
        <v>0</v>
      </c>
      <c r="AR29" s="169">
        <v>0</v>
      </c>
      <c r="AS29" s="169">
        <f t="shared" si="44"/>
        <v>0</v>
      </c>
      <c r="AT29" s="174">
        <f>(AS29*100/AS42)</f>
        <v>0</v>
      </c>
      <c r="AU29" s="253">
        <v>0</v>
      </c>
      <c r="AV29" s="254">
        <v>0</v>
      </c>
      <c r="AW29" s="169">
        <v>0</v>
      </c>
      <c r="AX29" s="169">
        <v>0</v>
      </c>
      <c r="AY29" s="169">
        <v>0</v>
      </c>
      <c r="AZ29" s="169">
        <v>0</v>
      </c>
      <c r="BA29" s="169">
        <f t="shared" si="45"/>
        <v>0</v>
      </c>
      <c r="BB29" s="175">
        <f>(BA29*100/BA42)</f>
        <v>0</v>
      </c>
      <c r="BC29" s="23">
        <v>0</v>
      </c>
      <c r="BD29" s="172">
        <v>0</v>
      </c>
      <c r="BE29" s="169">
        <v>0</v>
      </c>
      <c r="BF29" s="169">
        <v>0</v>
      </c>
      <c r="BG29" s="169">
        <v>0</v>
      </c>
      <c r="BH29" s="169">
        <v>0</v>
      </c>
      <c r="BI29" s="169">
        <v>0</v>
      </c>
      <c r="BJ29" s="169">
        <v>0</v>
      </c>
      <c r="BK29" s="169">
        <f t="shared" si="46"/>
        <v>0</v>
      </c>
      <c r="BL29" s="175">
        <f>(BK29*100/BK42)</f>
        <v>0</v>
      </c>
      <c r="BM29" s="22">
        <f t="shared" si="47"/>
        <v>2</v>
      </c>
      <c r="BN29" s="176">
        <f>(BM29*100/BM42)</f>
        <v>2.2222222222222223</v>
      </c>
      <c r="BP29" s="16" t="s">
        <v>31</v>
      </c>
      <c r="BQ29" s="132">
        <f t="shared" si="48"/>
        <v>0</v>
      </c>
      <c r="BR29" s="176">
        <f>(BQ29*100/BQ42)</f>
        <v>0</v>
      </c>
      <c r="BS29" s="23">
        <f t="shared" si="49"/>
        <v>0</v>
      </c>
      <c r="BT29" s="176">
        <f>(BS29*100/BS42)</f>
        <v>0</v>
      </c>
      <c r="BU29" s="23">
        <f t="shared" si="50"/>
        <v>1</v>
      </c>
      <c r="BV29" s="176">
        <f>(BU29*100/BU42)</f>
        <v>10</v>
      </c>
      <c r="BW29" s="23">
        <f t="shared" si="51"/>
        <v>1</v>
      </c>
      <c r="BX29" s="176">
        <f>(BW29*100/BW42)</f>
        <v>4.3478260869565215</v>
      </c>
      <c r="BY29" s="23">
        <f t="shared" si="52"/>
        <v>0</v>
      </c>
      <c r="BZ29" s="176">
        <f>(BY29*100/BY42)</f>
        <v>0</v>
      </c>
      <c r="CA29" s="23">
        <f t="shared" si="53"/>
        <v>0</v>
      </c>
      <c r="CB29" s="176">
        <f>(CA29*100/CA42)</f>
        <v>0</v>
      </c>
      <c r="CC29" s="23">
        <f t="shared" si="54"/>
        <v>0</v>
      </c>
      <c r="CD29" s="176">
        <f>(CC29*100/CC42)</f>
        <v>0</v>
      </c>
      <c r="CE29" s="23">
        <f t="shared" si="55"/>
        <v>2</v>
      </c>
      <c r="CF29" s="176">
        <f>(CE29*100/CE42)</f>
        <v>2.2222222222222223</v>
      </c>
    </row>
    <row r="30" spans="1:84" ht="13.5" customHeight="1" x14ac:dyDescent="0.25">
      <c r="A30" s="16" t="s">
        <v>32</v>
      </c>
      <c r="B30" s="23">
        <v>0</v>
      </c>
      <c r="C30" s="169">
        <v>0</v>
      </c>
      <c r="D30" s="20">
        <v>0</v>
      </c>
      <c r="E30" s="169">
        <v>0</v>
      </c>
      <c r="F30" s="169">
        <v>0</v>
      </c>
      <c r="G30" s="169">
        <v>0</v>
      </c>
      <c r="H30" s="20">
        <f t="shared" si="40"/>
        <v>0</v>
      </c>
      <c r="I30" s="19">
        <f>(H30*100/H42)</f>
        <v>0</v>
      </c>
      <c r="J30" s="171">
        <v>0</v>
      </c>
      <c r="K30" s="172">
        <v>0</v>
      </c>
      <c r="L30" s="20">
        <v>0</v>
      </c>
      <c r="M30" s="20">
        <v>0</v>
      </c>
      <c r="N30" s="169">
        <v>0</v>
      </c>
      <c r="O30" s="169">
        <v>0</v>
      </c>
      <c r="P30" s="169">
        <v>0</v>
      </c>
      <c r="Q30" s="171">
        <f t="shared" si="41"/>
        <v>0</v>
      </c>
      <c r="R30" s="133">
        <f>(Q30*100/Q42)</f>
        <v>0</v>
      </c>
      <c r="S30" s="23">
        <v>0</v>
      </c>
      <c r="T30" s="172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f t="shared" si="42"/>
        <v>0</v>
      </c>
      <c r="AB30" s="174">
        <f>(AA30*100/AA42)</f>
        <v>0</v>
      </c>
      <c r="AC30" s="23">
        <v>0</v>
      </c>
      <c r="AD30" s="173">
        <v>1</v>
      </c>
      <c r="AE30" s="171">
        <v>0</v>
      </c>
      <c r="AF30" s="171">
        <v>0</v>
      </c>
      <c r="AG30" s="169">
        <v>1</v>
      </c>
      <c r="AH30" s="169">
        <v>0</v>
      </c>
      <c r="AI30" s="169">
        <v>0</v>
      </c>
      <c r="AJ30" s="169">
        <f t="shared" si="43"/>
        <v>1</v>
      </c>
      <c r="AK30" s="174">
        <f>(AJ30*100/AJ42)</f>
        <v>4.3478260869565215</v>
      </c>
      <c r="AL30" s="23">
        <v>0</v>
      </c>
      <c r="AM30" s="173">
        <v>2</v>
      </c>
      <c r="AN30" s="171">
        <v>0</v>
      </c>
      <c r="AO30" s="171">
        <v>0</v>
      </c>
      <c r="AP30" s="169">
        <v>2</v>
      </c>
      <c r="AQ30" s="169">
        <v>0</v>
      </c>
      <c r="AR30" s="169">
        <v>0</v>
      </c>
      <c r="AS30" s="169">
        <f t="shared" si="44"/>
        <v>2</v>
      </c>
      <c r="AT30" s="174">
        <f>(AS30*100/AS42)</f>
        <v>15.384615384615385</v>
      </c>
      <c r="AU30" s="253">
        <v>0</v>
      </c>
      <c r="AV30" s="254">
        <v>0</v>
      </c>
      <c r="AW30" s="169">
        <v>0</v>
      </c>
      <c r="AX30" s="169">
        <v>0</v>
      </c>
      <c r="AY30" s="169">
        <v>0</v>
      </c>
      <c r="AZ30" s="169">
        <v>0</v>
      </c>
      <c r="BA30" s="169">
        <f t="shared" si="45"/>
        <v>0</v>
      </c>
      <c r="BB30" s="175">
        <f>(BA30*100/BA42)</f>
        <v>0</v>
      </c>
      <c r="BC30" s="23">
        <v>0</v>
      </c>
      <c r="BD30" s="172">
        <v>0</v>
      </c>
      <c r="BE30" s="169">
        <v>0</v>
      </c>
      <c r="BF30" s="169">
        <v>0</v>
      </c>
      <c r="BG30" s="169">
        <v>0</v>
      </c>
      <c r="BH30" s="169">
        <v>0</v>
      </c>
      <c r="BI30" s="169">
        <v>0</v>
      </c>
      <c r="BJ30" s="169">
        <v>0</v>
      </c>
      <c r="BK30" s="169">
        <f t="shared" si="46"/>
        <v>0</v>
      </c>
      <c r="BL30" s="175">
        <f>(BK30*100/BK42)</f>
        <v>0</v>
      </c>
      <c r="BM30" s="22">
        <f t="shared" si="47"/>
        <v>3</v>
      </c>
      <c r="BN30" s="176">
        <f>(BM30*100/BM42)</f>
        <v>3.3333333333333335</v>
      </c>
      <c r="BP30" s="16" t="s">
        <v>32</v>
      </c>
      <c r="BQ30" s="132">
        <f t="shared" si="48"/>
        <v>0</v>
      </c>
      <c r="BR30" s="176">
        <f>(BQ30*100/BQ42)</f>
        <v>0</v>
      </c>
      <c r="BS30" s="23">
        <f t="shared" si="49"/>
        <v>0</v>
      </c>
      <c r="BT30" s="176">
        <f>(BS30*100/BS42)</f>
        <v>0</v>
      </c>
      <c r="BU30" s="23">
        <f t="shared" si="50"/>
        <v>0</v>
      </c>
      <c r="BV30" s="176">
        <f>(BU30*100/BU42)</f>
        <v>0</v>
      </c>
      <c r="BW30" s="23">
        <f t="shared" si="51"/>
        <v>1</v>
      </c>
      <c r="BX30" s="176">
        <f>(BW30*100/BW42)</f>
        <v>4.3478260869565215</v>
      </c>
      <c r="BY30" s="23">
        <f t="shared" si="52"/>
        <v>2</v>
      </c>
      <c r="BZ30" s="176">
        <f>(BY30*100/BY42)</f>
        <v>15.384615384615385</v>
      </c>
      <c r="CA30" s="23">
        <f t="shared" si="53"/>
        <v>0</v>
      </c>
      <c r="CB30" s="176">
        <f>(CA30*100/CA42)</f>
        <v>0</v>
      </c>
      <c r="CC30" s="23">
        <f t="shared" si="54"/>
        <v>0</v>
      </c>
      <c r="CD30" s="176">
        <f>(CC30*100/CC42)</f>
        <v>0</v>
      </c>
      <c r="CE30" s="23">
        <f t="shared" si="55"/>
        <v>3</v>
      </c>
      <c r="CF30" s="176">
        <f>(CE30*100/CE42)</f>
        <v>3.3333333333333335</v>
      </c>
    </row>
    <row r="31" spans="1:84" ht="13.5" customHeight="1" x14ac:dyDescent="0.25">
      <c r="A31" s="16" t="s">
        <v>33</v>
      </c>
      <c r="B31" s="23">
        <v>0</v>
      </c>
      <c r="C31" s="169">
        <v>0</v>
      </c>
      <c r="D31" s="20">
        <v>0</v>
      </c>
      <c r="E31" s="169">
        <v>0</v>
      </c>
      <c r="F31" s="169">
        <v>0</v>
      </c>
      <c r="G31" s="169">
        <v>0</v>
      </c>
      <c r="H31" s="20">
        <f t="shared" si="40"/>
        <v>0</v>
      </c>
      <c r="I31" s="19">
        <f>(H31*100/H42)</f>
        <v>0</v>
      </c>
      <c r="J31" s="171">
        <v>0</v>
      </c>
      <c r="K31" s="172">
        <v>0</v>
      </c>
      <c r="L31" s="20">
        <v>0</v>
      </c>
      <c r="M31" s="20">
        <v>0</v>
      </c>
      <c r="N31" s="169">
        <v>0</v>
      </c>
      <c r="O31" s="169">
        <v>0</v>
      </c>
      <c r="P31" s="169">
        <v>0</v>
      </c>
      <c r="Q31" s="171">
        <f t="shared" si="41"/>
        <v>0</v>
      </c>
      <c r="R31" s="133">
        <f>(Q31*100/Q42)</f>
        <v>0</v>
      </c>
      <c r="S31" s="23">
        <v>0</v>
      </c>
      <c r="T31" s="172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f t="shared" si="42"/>
        <v>0</v>
      </c>
      <c r="AB31" s="174">
        <f>(AA31*100/AA42)</f>
        <v>0</v>
      </c>
      <c r="AC31" s="23">
        <v>0</v>
      </c>
      <c r="AD31" s="173">
        <v>0</v>
      </c>
      <c r="AE31" s="171">
        <v>0</v>
      </c>
      <c r="AF31" s="171">
        <v>0</v>
      </c>
      <c r="AG31" s="169">
        <v>0</v>
      </c>
      <c r="AH31" s="169">
        <v>0</v>
      </c>
      <c r="AI31" s="169">
        <v>0</v>
      </c>
      <c r="AJ31" s="169">
        <f t="shared" si="43"/>
        <v>0</v>
      </c>
      <c r="AK31" s="174">
        <f>(AJ31*100/AJ42)</f>
        <v>0</v>
      </c>
      <c r="AL31" s="23">
        <v>0</v>
      </c>
      <c r="AM31" s="173">
        <v>1</v>
      </c>
      <c r="AN31" s="171">
        <v>0</v>
      </c>
      <c r="AO31" s="171">
        <v>0</v>
      </c>
      <c r="AP31" s="169">
        <v>1</v>
      </c>
      <c r="AQ31" s="169">
        <v>0</v>
      </c>
      <c r="AR31" s="169">
        <v>0</v>
      </c>
      <c r="AS31" s="169">
        <f t="shared" si="44"/>
        <v>1</v>
      </c>
      <c r="AT31" s="174">
        <f>(AS31*100/AS42)</f>
        <v>7.6923076923076925</v>
      </c>
      <c r="AU31" s="253">
        <v>0</v>
      </c>
      <c r="AV31" s="254">
        <v>0</v>
      </c>
      <c r="AW31" s="169">
        <v>0</v>
      </c>
      <c r="AX31" s="169">
        <v>0</v>
      </c>
      <c r="AY31" s="169">
        <v>0</v>
      </c>
      <c r="AZ31" s="169">
        <v>0</v>
      </c>
      <c r="BA31" s="169">
        <f t="shared" si="45"/>
        <v>0</v>
      </c>
      <c r="BB31" s="175">
        <f>(BA31*100/BA42)</f>
        <v>0</v>
      </c>
      <c r="BC31" s="23">
        <v>0</v>
      </c>
      <c r="BD31" s="172">
        <v>0</v>
      </c>
      <c r="BE31" s="169">
        <v>0</v>
      </c>
      <c r="BF31" s="169">
        <v>0</v>
      </c>
      <c r="BG31" s="169">
        <v>0</v>
      </c>
      <c r="BH31" s="169">
        <v>0</v>
      </c>
      <c r="BI31" s="169">
        <v>0</v>
      </c>
      <c r="BJ31" s="169">
        <v>0</v>
      </c>
      <c r="BK31" s="169">
        <f t="shared" si="46"/>
        <v>0</v>
      </c>
      <c r="BL31" s="175">
        <f>(BK31*100/BK42)</f>
        <v>0</v>
      </c>
      <c r="BM31" s="22">
        <f t="shared" si="47"/>
        <v>1</v>
      </c>
      <c r="BN31" s="176">
        <f>(BM31*100/BM42)</f>
        <v>1.1111111111111112</v>
      </c>
      <c r="BP31" s="16" t="s">
        <v>33</v>
      </c>
      <c r="BQ31" s="132">
        <f t="shared" si="48"/>
        <v>0</v>
      </c>
      <c r="BR31" s="176">
        <f>(BQ31*100/BQ42)</f>
        <v>0</v>
      </c>
      <c r="BS31" s="23">
        <f t="shared" si="49"/>
        <v>0</v>
      </c>
      <c r="BT31" s="176">
        <f>(BS31*100/BS42)</f>
        <v>0</v>
      </c>
      <c r="BU31" s="23">
        <f t="shared" si="50"/>
        <v>0</v>
      </c>
      <c r="BV31" s="176">
        <f>(BU31*100/BU42)</f>
        <v>0</v>
      </c>
      <c r="BW31" s="23">
        <f t="shared" si="51"/>
        <v>0</v>
      </c>
      <c r="BX31" s="176">
        <f>(BW31*100/BW42)</f>
        <v>0</v>
      </c>
      <c r="BY31" s="23">
        <f t="shared" si="52"/>
        <v>1</v>
      </c>
      <c r="BZ31" s="176">
        <f>(BY31*100/BY42)</f>
        <v>7.6923076923076925</v>
      </c>
      <c r="CA31" s="23">
        <f t="shared" si="53"/>
        <v>0</v>
      </c>
      <c r="CB31" s="176">
        <f>(CA31*100/CA42)</f>
        <v>0</v>
      </c>
      <c r="CC31" s="23">
        <f t="shared" si="54"/>
        <v>0</v>
      </c>
      <c r="CD31" s="176">
        <f>(CC31*100/CC42)</f>
        <v>0</v>
      </c>
      <c r="CE31" s="23">
        <f t="shared" si="55"/>
        <v>1</v>
      </c>
      <c r="CF31" s="176">
        <f>(CE31*100/CE42)</f>
        <v>1.1111111111111112</v>
      </c>
    </row>
    <row r="32" spans="1:84" ht="13.5" customHeight="1" x14ac:dyDescent="0.25">
      <c r="A32" s="16" t="s">
        <v>34</v>
      </c>
      <c r="B32" s="23">
        <v>0</v>
      </c>
      <c r="C32" s="169">
        <v>0</v>
      </c>
      <c r="D32" s="20">
        <v>0</v>
      </c>
      <c r="E32" s="169">
        <v>0</v>
      </c>
      <c r="F32" s="169">
        <v>0</v>
      </c>
      <c r="G32" s="169">
        <v>0</v>
      </c>
      <c r="H32" s="20">
        <f t="shared" si="40"/>
        <v>0</v>
      </c>
      <c r="I32" s="19">
        <f>(H32*100/H42)</f>
        <v>0</v>
      </c>
      <c r="J32" s="171">
        <v>0</v>
      </c>
      <c r="K32" s="172">
        <v>0</v>
      </c>
      <c r="L32" s="20">
        <v>0</v>
      </c>
      <c r="M32" s="20">
        <v>0</v>
      </c>
      <c r="N32" s="169">
        <v>0</v>
      </c>
      <c r="O32" s="169">
        <v>0</v>
      </c>
      <c r="P32" s="169">
        <v>0</v>
      </c>
      <c r="Q32" s="171">
        <f t="shared" si="41"/>
        <v>0</v>
      </c>
      <c r="R32" s="133">
        <f>(Q32*100/Q42)</f>
        <v>0</v>
      </c>
      <c r="S32" s="23">
        <v>0</v>
      </c>
      <c r="T32" s="172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f t="shared" si="42"/>
        <v>0</v>
      </c>
      <c r="AB32" s="174">
        <f>(AA32*100/AA42)</f>
        <v>0</v>
      </c>
      <c r="AC32" s="23">
        <v>0</v>
      </c>
      <c r="AD32" s="173">
        <v>0</v>
      </c>
      <c r="AE32" s="171">
        <v>0</v>
      </c>
      <c r="AF32" s="171">
        <v>0</v>
      </c>
      <c r="AG32" s="169">
        <v>0</v>
      </c>
      <c r="AH32" s="169">
        <v>0</v>
      </c>
      <c r="AI32" s="169">
        <v>0</v>
      </c>
      <c r="AJ32" s="169">
        <f t="shared" si="43"/>
        <v>0</v>
      </c>
      <c r="AK32" s="174">
        <f>(AJ32*100/AJ42)</f>
        <v>0</v>
      </c>
      <c r="AL32" s="23">
        <v>0</v>
      </c>
      <c r="AM32" s="173">
        <v>0</v>
      </c>
      <c r="AN32" s="171">
        <v>0</v>
      </c>
      <c r="AO32" s="171">
        <v>0</v>
      </c>
      <c r="AP32" s="169">
        <v>0</v>
      </c>
      <c r="AQ32" s="169">
        <v>0</v>
      </c>
      <c r="AR32" s="169">
        <v>0</v>
      </c>
      <c r="AS32" s="169">
        <f t="shared" si="44"/>
        <v>0</v>
      </c>
      <c r="AT32" s="174">
        <f>(AS32*100/AS42)</f>
        <v>0</v>
      </c>
      <c r="AU32" s="253">
        <v>0</v>
      </c>
      <c r="AV32" s="254">
        <v>0</v>
      </c>
      <c r="AW32" s="169">
        <v>0</v>
      </c>
      <c r="AX32" s="169">
        <v>0</v>
      </c>
      <c r="AY32" s="169">
        <v>0</v>
      </c>
      <c r="AZ32" s="169">
        <v>0</v>
      </c>
      <c r="BA32" s="169">
        <f t="shared" si="45"/>
        <v>0</v>
      </c>
      <c r="BB32" s="175">
        <f>(BA32*100/BA42)</f>
        <v>0</v>
      </c>
      <c r="BC32" s="23">
        <v>0</v>
      </c>
      <c r="BD32" s="172">
        <v>0</v>
      </c>
      <c r="BE32" s="169">
        <v>0</v>
      </c>
      <c r="BF32" s="169">
        <v>0</v>
      </c>
      <c r="BG32" s="169">
        <v>0</v>
      </c>
      <c r="BH32" s="169">
        <v>0</v>
      </c>
      <c r="BI32" s="169">
        <v>0</v>
      </c>
      <c r="BJ32" s="169">
        <v>0</v>
      </c>
      <c r="BK32" s="169">
        <f t="shared" si="46"/>
        <v>0</v>
      </c>
      <c r="BL32" s="175">
        <f>(BK32*100/BK42)</f>
        <v>0</v>
      </c>
      <c r="BM32" s="22">
        <f t="shared" si="47"/>
        <v>0</v>
      </c>
      <c r="BN32" s="176">
        <f>(BM32*100/BM42)</f>
        <v>0</v>
      </c>
      <c r="BP32" s="16" t="s">
        <v>34</v>
      </c>
      <c r="BQ32" s="132">
        <f t="shared" si="48"/>
        <v>0</v>
      </c>
      <c r="BR32" s="176">
        <f>(BQ32*100/BQ42)</f>
        <v>0</v>
      </c>
      <c r="BS32" s="23">
        <f t="shared" si="49"/>
        <v>0</v>
      </c>
      <c r="BT32" s="176">
        <f>(BS32*100/BS42)</f>
        <v>0</v>
      </c>
      <c r="BU32" s="23">
        <f t="shared" si="50"/>
        <v>0</v>
      </c>
      <c r="BV32" s="176">
        <f>(BU32*100/BU42)</f>
        <v>0</v>
      </c>
      <c r="BW32" s="23">
        <f t="shared" si="51"/>
        <v>0</v>
      </c>
      <c r="BX32" s="176">
        <f>(BW32*100/BW42)</f>
        <v>0</v>
      </c>
      <c r="BY32" s="23">
        <f t="shared" si="52"/>
        <v>0</v>
      </c>
      <c r="BZ32" s="176">
        <f>(BY32*100/BY42)</f>
        <v>0</v>
      </c>
      <c r="CA32" s="23">
        <f t="shared" si="53"/>
        <v>0</v>
      </c>
      <c r="CB32" s="176">
        <f>(CA32*100/CA42)</f>
        <v>0</v>
      </c>
      <c r="CC32" s="23">
        <f t="shared" si="54"/>
        <v>0</v>
      </c>
      <c r="CD32" s="176">
        <f>(CC32*100/CC42)</f>
        <v>0</v>
      </c>
      <c r="CE32" s="23">
        <f t="shared" si="55"/>
        <v>0</v>
      </c>
      <c r="CF32" s="176">
        <f>(CE32*100/CE42)</f>
        <v>0</v>
      </c>
    </row>
    <row r="33" spans="1:84" ht="13.5" customHeight="1" thickBot="1" x14ac:dyDescent="0.3">
      <c r="A33" s="16" t="s">
        <v>35</v>
      </c>
      <c r="B33" s="23">
        <v>0</v>
      </c>
      <c r="C33" s="169">
        <v>0</v>
      </c>
      <c r="D33" s="20">
        <v>0</v>
      </c>
      <c r="E33" s="169">
        <v>0</v>
      </c>
      <c r="F33" s="169">
        <v>0</v>
      </c>
      <c r="G33" s="169">
        <v>0</v>
      </c>
      <c r="H33" s="20">
        <f t="shared" si="40"/>
        <v>0</v>
      </c>
      <c r="I33" s="19">
        <f>(H33*100/H42)</f>
        <v>0</v>
      </c>
      <c r="J33" s="171">
        <v>0</v>
      </c>
      <c r="K33" s="172">
        <v>0</v>
      </c>
      <c r="L33" s="20">
        <v>0</v>
      </c>
      <c r="M33" s="20">
        <v>0</v>
      </c>
      <c r="N33" s="169">
        <v>0</v>
      </c>
      <c r="O33" s="169">
        <v>0</v>
      </c>
      <c r="P33" s="169">
        <v>0</v>
      </c>
      <c r="Q33" s="171">
        <f t="shared" si="41"/>
        <v>0</v>
      </c>
      <c r="R33" s="133">
        <f>(Q33*100/Q42)</f>
        <v>0</v>
      </c>
      <c r="S33" s="23">
        <v>0</v>
      </c>
      <c r="T33" s="172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f t="shared" si="42"/>
        <v>0</v>
      </c>
      <c r="AB33" s="174">
        <f>(AA33*100/AA42)</f>
        <v>0</v>
      </c>
      <c r="AC33" s="23">
        <v>0</v>
      </c>
      <c r="AD33" s="173">
        <v>0</v>
      </c>
      <c r="AE33" s="171">
        <v>0</v>
      </c>
      <c r="AF33" s="171">
        <v>0</v>
      </c>
      <c r="AG33" s="169">
        <v>0</v>
      </c>
      <c r="AH33" s="169">
        <v>0</v>
      </c>
      <c r="AI33" s="169">
        <v>0</v>
      </c>
      <c r="AJ33" s="169">
        <f t="shared" si="43"/>
        <v>0</v>
      </c>
      <c r="AK33" s="174">
        <f>(AJ33*100/AJ42)</f>
        <v>0</v>
      </c>
      <c r="AL33" s="23">
        <v>0</v>
      </c>
      <c r="AM33" s="173">
        <v>1</v>
      </c>
      <c r="AN33" s="171">
        <v>0</v>
      </c>
      <c r="AO33" s="171">
        <v>1</v>
      </c>
      <c r="AP33" s="169">
        <v>0</v>
      </c>
      <c r="AQ33" s="169">
        <v>0</v>
      </c>
      <c r="AR33" s="169">
        <v>0</v>
      </c>
      <c r="AS33" s="169">
        <f t="shared" si="44"/>
        <v>1</v>
      </c>
      <c r="AT33" s="174">
        <f>(AS33*100/AS42)</f>
        <v>7.6923076923076925</v>
      </c>
      <c r="AU33" s="255">
        <v>0</v>
      </c>
      <c r="AV33" s="256">
        <v>0</v>
      </c>
      <c r="AW33" s="169">
        <v>0</v>
      </c>
      <c r="AX33" s="169">
        <v>0</v>
      </c>
      <c r="AY33" s="169">
        <v>0</v>
      </c>
      <c r="AZ33" s="169">
        <v>0</v>
      </c>
      <c r="BA33" s="169">
        <f t="shared" si="45"/>
        <v>0</v>
      </c>
      <c r="BB33" s="175">
        <f>(BA33*100/BA42)</f>
        <v>0</v>
      </c>
      <c r="BC33" s="23">
        <v>0</v>
      </c>
      <c r="BD33" s="172">
        <v>0</v>
      </c>
      <c r="BE33" s="169">
        <v>0</v>
      </c>
      <c r="BF33" s="169">
        <v>0</v>
      </c>
      <c r="BG33" s="169">
        <v>0</v>
      </c>
      <c r="BH33" s="169">
        <v>0</v>
      </c>
      <c r="BI33" s="169">
        <v>0</v>
      </c>
      <c r="BJ33" s="169">
        <v>0</v>
      </c>
      <c r="BK33" s="169">
        <f t="shared" si="46"/>
        <v>0</v>
      </c>
      <c r="BL33" s="175">
        <f>(BK33*100/BK42)</f>
        <v>0</v>
      </c>
      <c r="BM33" s="22">
        <f t="shared" si="47"/>
        <v>1</v>
      </c>
      <c r="BN33" s="176">
        <f>(BM33*100/BM42)</f>
        <v>1.1111111111111112</v>
      </c>
      <c r="BP33" s="16" t="s">
        <v>35</v>
      </c>
      <c r="BQ33" s="132">
        <f t="shared" si="48"/>
        <v>0</v>
      </c>
      <c r="BR33" s="185">
        <f>(BQ33*100/BQ42)</f>
        <v>0</v>
      </c>
      <c r="BS33" s="23">
        <f t="shared" si="49"/>
        <v>0</v>
      </c>
      <c r="BT33" s="185">
        <f>(BS33*100/BS42)</f>
        <v>0</v>
      </c>
      <c r="BU33" s="23">
        <f t="shared" si="50"/>
        <v>0</v>
      </c>
      <c r="BV33" s="185">
        <f>(BU33*100/BU42)</f>
        <v>0</v>
      </c>
      <c r="BW33" s="23">
        <f t="shared" si="51"/>
        <v>0</v>
      </c>
      <c r="BX33" s="185">
        <f>(BW33*100/BW42)</f>
        <v>0</v>
      </c>
      <c r="BY33" s="23">
        <f t="shared" si="52"/>
        <v>1</v>
      </c>
      <c r="BZ33" s="185">
        <f>(BY33*100/BY42)</f>
        <v>7.6923076923076925</v>
      </c>
      <c r="CA33" s="23">
        <f t="shared" si="53"/>
        <v>0</v>
      </c>
      <c r="CB33" s="185">
        <f>(CA33*100/CA42)</f>
        <v>0</v>
      </c>
      <c r="CC33" s="23">
        <f t="shared" si="54"/>
        <v>0</v>
      </c>
      <c r="CD33" s="185">
        <f>(CC33*100/CC42)</f>
        <v>0</v>
      </c>
      <c r="CE33" s="23">
        <f t="shared" si="55"/>
        <v>1</v>
      </c>
      <c r="CF33" s="176">
        <f>(CE33*100/CE42)</f>
        <v>1.1111111111111112</v>
      </c>
    </row>
    <row r="34" spans="1:84" ht="13.5" customHeight="1" thickBot="1" x14ac:dyDescent="0.3">
      <c r="A34" s="29" t="s">
        <v>18</v>
      </c>
      <c r="B34" s="186">
        <f t="shared" ref="B34:AK34" si="56">SUM(B28:B33)</f>
        <v>0</v>
      </c>
      <c r="C34" s="203">
        <f t="shared" si="56"/>
        <v>0</v>
      </c>
      <c r="D34" s="204">
        <f t="shared" si="56"/>
        <v>0</v>
      </c>
      <c r="E34" s="187">
        <f t="shared" si="56"/>
        <v>0</v>
      </c>
      <c r="F34" s="187">
        <f t="shared" si="56"/>
        <v>0</v>
      </c>
      <c r="G34" s="187">
        <f t="shared" si="56"/>
        <v>0</v>
      </c>
      <c r="H34" s="143">
        <f t="shared" si="56"/>
        <v>0</v>
      </c>
      <c r="I34" s="188">
        <f t="shared" si="56"/>
        <v>0</v>
      </c>
      <c r="J34" s="186">
        <f t="shared" si="56"/>
        <v>0</v>
      </c>
      <c r="K34" s="205">
        <f t="shared" si="56"/>
        <v>0</v>
      </c>
      <c r="L34" s="143">
        <f t="shared" si="56"/>
        <v>0</v>
      </c>
      <c r="M34" s="143">
        <f>SUM(M28:M33)</f>
        <v>0</v>
      </c>
      <c r="N34" s="187">
        <f t="shared" si="56"/>
        <v>0</v>
      </c>
      <c r="O34" s="187">
        <f>SUM(O28:O33)</f>
        <v>0</v>
      </c>
      <c r="P34" s="187">
        <f t="shared" si="56"/>
        <v>0</v>
      </c>
      <c r="Q34" s="190">
        <f t="shared" si="56"/>
        <v>0</v>
      </c>
      <c r="R34" s="192">
        <f t="shared" si="56"/>
        <v>0</v>
      </c>
      <c r="S34" s="186">
        <f t="shared" si="56"/>
        <v>1</v>
      </c>
      <c r="T34" s="189">
        <f t="shared" si="56"/>
        <v>0</v>
      </c>
      <c r="U34" s="187">
        <f t="shared" si="56"/>
        <v>0</v>
      </c>
      <c r="V34" s="187">
        <f>SUM(V28:V33)</f>
        <v>1</v>
      </c>
      <c r="W34" s="187">
        <f t="shared" si="56"/>
        <v>0</v>
      </c>
      <c r="X34" s="187">
        <f t="shared" si="56"/>
        <v>0</v>
      </c>
      <c r="Y34" s="187">
        <f>SUM(Y28:Y33)</f>
        <v>0</v>
      </c>
      <c r="Z34" s="187">
        <f t="shared" si="56"/>
        <v>0</v>
      </c>
      <c r="AA34" s="187">
        <f t="shared" si="56"/>
        <v>1</v>
      </c>
      <c r="AB34" s="192">
        <f t="shared" si="56"/>
        <v>10</v>
      </c>
      <c r="AC34" s="186">
        <f t="shared" si="56"/>
        <v>2</v>
      </c>
      <c r="AD34" s="206">
        <f t="shared" si="56"/>
        <v>3</v>
      </c>
      <c r="AE34" s="207">
        <f t="shared" si="56"/>
        <v>0</v>
      </c>
      <c r="AF34" s="207">
        <f t="shared" si="56"/>
        <v>1</v>
      </c>
      <c r="AG34" s="187">
        <f t="shared" si="56"/>
        <v>4</v>
      </c>
      <c r="AH34" s="187">
        <f t="shared" si="56"/>
        <v>0</v>
      </c>
      <c r="AI34" s="187">
        <f t="shared" si="56"/>
        <v>0</v>
      </c>
      <c r="AJ34" s="187">
        <f t="shared" si="56"/>
        <v>5</v>
      </c>
      <c r="AK34" s="192">
        <f t="shared" si="56"/>
        <v>21.739130434782609</v>
      </c>
      <c r="AL34" s="186">
        <f t="shared" ref="AL34:AV34" si="57">SUM(AL28:AL33)</f>
        <v>0</v>
      </c>
      <c r="AM34" s="206">
        <f t="shared" si="57"/>
        <v>6</v>
      </c>
      <c r="AN34" s="207">
        <f t="shared" si="57"/>
        <v>1</v>
      </c>
      <c r="AO34" s="207">
        <f t="shared" si="57"/>
        <v>2</v>
      </c>
      <c r="AP34" s="187">
        <f t="shared" si="57"/>
        <v>3</v>
      </c>
      <c r="AQ34" s="187">
        <f t="shared" si="57"/>
        <v>0</v>
      </c>
      <c r="AR34" s="187">
        <f t="shared" si="57"/>
        <v>0</v>
      </c>
      <c r="AS34" s="187">
        <f t="shared" si="57"/>
        <v>6</v>
      </c>
      <c r="AT34" s="192">
        <f t="shared" si="57"/>
        <v>46.153846153846153</v>
      </c>
      <c r="AU34" s="186">
        <f t="shared" si="57"/>
        <v>0</v>
      </c>
      <c r="AV34" s="206">
        <f t="shared" si="57"/>
        <v>0</v>
      </c>
      <c r="AW34" s="187">
        <f t="shared" ref="AW34:BB34" si="58">SUM(AW28:AW33)</f>
        <v>0</v>
      </c>
      <c r="AX34" s="187">
        <f t="shared" si="58"/>
        <v>0</v>
      </c>
      <c r="AY34" s="187">
        <f t="shared" si="58"/>
        <v>0</v>
      </c>
      <c r="AZ34" s="187">
        <f t="shared" si="58"/>
        <v>0</v>
      </c>
      <c r="BA34" s="187">
        <f t="shared" si="58"/>
        <v>0</v>
      </c>
      <c r="BB34" s="192">
        <f t="shared" si="58"/>
        <v>0</v>
      </c>
      <c r="BC34" s="186">
        <f t="shared" ref="BC34:BN34" si="59">SUM(BC28:BC33)</f>
        <v>0</v>
      </c>
      <c r="BD34" s="189">
        <f t="shared" si="59"/>
        <v>2</v>
      </c>
      <c r="BE34" s="187">
        <f t="shared" si="59"/>
        <v>0</v>
      </c>
      <c r="BF34" s="187">
        <f>SUM(BF28:BF33)</f>
        <v>0</v>
      </c>
      <c r="BG34" s="187">
        <f>SUM(BG28:BG33)</f>
        <v>1</v>
      </c>
      <c r="BH34" s="187">
        <f t="shared" si="59"/>
        <v>0</v>
      </c>
      <c r="BI34" s="187">
        <f t="shared" si="59"/>
        <v>1</v>
      </c>
      <c r="BJ34" s="187">
        <f t="shared" si="59"/>
        <v>0</v>
      </c>
      <c r="BK34" s="187">
        <f>SUM(BK28:BK33)</f>
        <v>2</v>
      </c>
      <c r="BL34" s="192">
        <f t="shared" si="59"/>
        <v>20</v>
      </c>
      <c r="BM34" s="193">
        <f>SUM(BM28:BM33)</f>
        <v>14</v>
      </c>
      <c r="BN34" s="194">
        <f t="shared" si="59"/>
        <v>15.555555555555555</v>
      </c>
      <c r="BP34" s="29" t="s">
        <v>18</v>
      </c>
      <c r="BQ34" s="142">
        <f t="shared" ref="BQ34:CF34" si="60">SUM(BQ28:BQ33)</f>
        <v>0</v>
      </c>
      <c r="BR34" s="195">
        <f t="shared" si="60"/>
        <v>0</v>
      </c>
      <c r="BS34" s="142">
        <f t="shared" si="60"/>
        <v>0</v>
      </c>
      <c r="BT34" s="195">
        <f t="shared" si="60"/>
        <v>0</v>
      </c>
      <c r="BU34" s="142">
        <f t="shared" si="60"/>
        <v>1</v>
      </c>
      <c r="BV34" s="195">
        <f t="shared" si="60"/>
        <v>10</v>
      </c>
      <c r="BW34" s="142">
        <f t="shared" si="60"/>
        <v>5</v>
      </c>
      <c r="BX34" s="195">
        <f t="shared" si="60"/>
        <v>21.739130434782609</v>
      </c>
      <c r="BY34" s="142">
        <f t="shared" si="60"/>
        <v>6</v>
      </c>
      <c r="BZ34" s="195">
        <f t="shared" si="60"/>
        <v>46.153846153846153</v>
      </c>
      <c r="CA34" s="142">
        <f>SUM(CA28:CA33)</f>
        <v>0</v>
      </c>
      <c r="CB34" s="195">
        <f>SUM(CB28:CB33)</f>
        <v>0</v>
      </c>
      <c r="CC34" s="142">
        <f>SUM(CC28:CC33)</f>
        <v>2</v>
      </c>
      <c r="CD34" s="195">
        <f t="shared" si="60"/>
        <v>20</v>
      </c>
      <c r="CE34" s="142">
        <f t="shared" si="60"/>
        <v>14</v>
      </c>
      <c r="CF34" s="195">
        <f t="shared" si="60"/>
        <v>15.555555555555555</v>
      </c>
    </row>
    <row r="35" spans="1:84" ht="25.5" customHeight="1" x14ac:dyDescent="0.25">
      <c r="A35" s="67" t="s">
        <v>36</v>
      </c>
      <c r="B35" s="44"/>
      <c r="C35" s="196"/>
      <c r="D35" s="177"/>
      <c r="E35" s="196"/>
      <c r="F35" s="196"/>
      <c r="G35" s="196"/>
      <c r="H35" s="177"/>
      <c r="I35" s="41"/>
      <c r="J35" s="202"/>
      <c r="K35" s="196"/>
      <c r="L35" s="177"/>
      <c r="M35" s="177"/>
      <c r="N35" s="196"/>
      <c r="O35" s="196"/>
      <c r="P35" s="196"/>
      <c r="Q35" s="196"/>
      <c r="R35" s="197" t="s">
        <v>76</v>
      </c>
      <c r="S35" s="198"/>
      <c r="T35" s="196"/>
      <c r="U35" s="196"/>
      <c r="V35" s="196"/>
      <c r="W35" s="196"/>
      <c r="X35" s="196"/>
      <c r="Y35" s="196"/>
      <c r="Z35" s="196"/>
      <c r="AA35" s="196"/>
      <c r="AB35" s="197"/>
      <c r="AC35" s="198"/>
      <c r="AD35" s="41"/>
      <c r="AE35" s="196"/>
      <c r="AF35" s="196"/>
      <c r="AG35" s="196"/>
      <c r="AH35" s="196"/>
      <c r="AI35" s="196"/>
      <c r="AJ35" s="196"/>
      <c r="AK35" s="197"/>
      <c r="AL35" s="198"/>
      <c r="AM35" s="41"/>
      <c r="AN35" s="196"/>
      <c r="AO35" s="196"/>
      <c r="AP35" s="196" t="s">
        <v>80</v>
      </c>
      <c r="AQ35" s="196"/>
      <c r="AR35" s="196"/>
      <c r="AS35" s="196"/>
      <c r="AT35" s="197"/>
      <c r="AU35" s="177"/>
      <c r="AV35" s="177"/>
      <c r="AW35" s="196"/>
      <c r="AX35" s="196"/>
      <c r="AY35" s="196"/>
      <c r="AZ35" s="196"/>
      <c r="BA35" s="196"/>
      <c r="BB35" s="177"/>
      <c r="BC35" s="198"/>
      <c r="BD35" s="196"/>
      <c r="BE35" s="196"/>
      <c r="BF35" s="196"/>
      <c r="BG35" s="196"/>
      <c r="BH35" s="196"/>
      <c r="BI35" s="196"/>
      <c r="BJ35" s="196"/>
      <c r="BK35" s="196"/>
      <c r="BL35" s="177"/>
      <c r="BM35" s="44"/>
      <c r="BN35" s="15"/>
      <c r="BP35" s="67" t="s">
        <v>36</v>
      </c>
      <c r="BQ35" s="199"/>
      <c r="BR35" s="41"/>
      <c r="BS35" s="44"/>
      <c r="BT35" s="41"/>
      <c r="BU35" s="44"/>
      <c r="BV35" s="41"/>
      <c r="BW35" s="44"/>
      <c r="BX35" s="41"/>
      <c r="BY35" s="44"/>
      <c r="BZ35" s="41"/>
      <c r="CA35" s="44"/>
      <c r="CB35" s="41"/>
      <c r="CC35" s="44"/>
      <c r="CD35" s="41"/>
      <c r="CE35" s="44"/>
      <c r="CF35" s="41"/>
    </row>
    <row r="36" spans="1:84" ht="13.5" customHeight="1" x14ac:dyDescent="0.25">
      <c r="A36" s="16" t="s">
        <v>37</v>
      </c>
      <c r="B36" s="23">
        <v>0</v>
      </c>
      <c r="C36" s="169">
        <v>0</v>
      </c>
      <c r="D36" s="20">
        <v>0</v>
      </c>
      <c r="E36" s="169">
        <v>0</v>
      </c>
      <c r="F36" s="169">
        <v>0</v>
      </c>
      <c r="G36" s="169">
        <v>0</v>
      </c>
      <c r="H36" s="20">
        <f>SUM(D36:G36)</f>
        <v>0</v>
      </c>
      <c r="I36" s="19">
        <f>(H36*100/H42)</f>
        <v>0</v>
      </c>
      <c r="J36" s="171">
        <v>0</v>
      </c>
      <c r="K36" s="172">
        <v>0</v>
      </c>
      <c r="L36" s="20">
        <v>0</v>
      </c>
      <c r="M36" s="20">
        <v>0</v>
      </c>
      <c r="N36" s="169">
        <v>0</v>
      </c>
      <c r="O36" s="169">
        <v>0</v>
      </c>
      <c r="P36" s="169">
        <v>0</v>
      </c>
      <c r="Q36" s="171">
        <f>SUM(L36:P36)</f>
        <v>0</v>
      </c>
      <c r="R36" s="133">
        <f>(Q36*100/Q42)</f>
        <v>0</v>
      </c>
      <c r="S36" s="23">
        <v>1</v>
      </c>
      <c r="T36" s="172">
        <v>2</v>
      </c>
      <c r="U36" s="169">
        <v>0</v>
      </c>
      <c r="V36" s="169">
        <v>0</v>
      </c>
      <c r="W36" s="169">
        <v>0</v>
      </c>
      <c r="X36" s="169">
        <v>1</v>
      </c>
      <c r="Y36" s="169">
        <v>2</v>
      </c>
      <c r="Z36" s="169">
        <v>0</v>
      </c>
      <c r="AA36" s="169">
        <f>SUM(U36:Z36)</f>
        <v>3</v>
      </c>
      <c r="AB36" s="174">
        <f>(AA36*100/AA42)</f>
        <v>30</v>
      </c>
      <c r="AC36" s="23">
        <v>4</v>
      </c>
      <c r="AD36" s="173">
        <v>4</v>
      </c>
      <c r="AE36" s="171">
        <v>2</v>
      </c>
      <c r="AF36" s="171">
        <v>2</v>
      </c>
      <c r="AG36" s="169">
        <v>4</v>
      </c>
      <c r="AH36" s="169">
        <v>0</v>
      </c>
      <c r="AI36" s="169">
        <v>0</v>
      </c>
      <c r="AJ36" s="169">
        <f>SUM(AE36:AI36)</f>
        <v>8</v>
      </c>
      <c r="AK36" s="174">
        <f>(AJ36*100/AJ42)</f>
        <v>34.782608695652172</v>
      </c>
      <c r="AL36" s="23">
        <v>0</v>
      </c>
      <c r="AM36" s="173">
        <v>0</v>
      </c>
      <c r="AN36" s="171">
        <v>0</v>
      </c>
      <c r="AO36" s="171">
        <v>0</v>
      </c>
      <c r="AP36" s="169">
        <v>0</v>
      </c>
      <c r="AQ36" s="169">
        <v>0</v>
      </c>
      <c r="AR36" s="169">
        <v>0</v>
      </c>
      <c r="AS36" s="169">
        <f>SUM(AN36:AR36)</f>
        <v>0</v>
      </c>
      <c r="AT36" s="174">
        <f>(AS36*100/AS42)</f>
        <v>0</v>
      </c>
      <c r="AU36" s="253">
        <v>1</v>
      </c>
      <c r="AV36" s="254">
        <v>0</v>
      </c>
      <c r="AW36" s="169">
        <v>0</v>
      </c>
      <c r="AX36" s="169">
        <v>0</v>
      </c>
      <c r="AY36" s="169">
        <v>0</v>
      </c>
      <c r="AZ36" s="169">
        <v>1</v>
      </c>
      <c r="BA36" s="169">
        <f>SUM(AW36:AZ36)</f>
        <v>1</v>
      </c>
      <c r="BB36" s="175">
        <f>(BA36*100/BA42)</f>
        <v>5.2631578947368425</v>
      </c>
      <c r="BC36" s="23">
        <v>0</v>
      </c>
      <c r="BD36" s="169">
        <v>0</v>
      </c>
      <c r="BE36" s="169">
        <v>0</v>
      </c>
      <c r="BF36" s="169">
        <v>0</v>
      </c>
      <c r="BG36" s="169">
        <v>0</v>
      </c>
      <c r="BH36" s="169">
        <v>0</v>
      </c>
      <c r="BI36" s="169">
        <v>0</v>
      </c>
      <c r="BJ36" s="169">
        <v>0</v>
      </c>
      <c r="BK36" s="169">
        <f>SUM(BE36:BJ36)</f>
        <v>0</v>
      </c>
      <c r="BL36" s="175">
        <f>(BK36*100/BK42)</f>
        <v>0</v>
      </c>
      <c r="BM36" s="22">
        <f>SUM(BK36,AS36,AA36,Q36,H36,AJ36,BA36)</f>
        <v>12</v>
      </c>
      <c r="BN36" s="176">
        <f>(BM36*100/BM42)</f>
        <v>13.333333333333334</v>
      </c>
      <c r="BP36" s="16" t="s">
        <v>37</v>
      </c>
      <c r="BQ36" s="132">
        <f>H36</f>
        <v>0</v>
      </c>
      <c r="BR36" s="176">
        <f>(BQ36*100/BQ42)</f>
        <v>0</v>
      </c>
      <c r="BS36" s="23">
        <f>Q36</f>
        <v>0</v>
      </c>
      <c r="BT36" s="176">
        <f>(BS36*100/BS42)</f>
        <v>0</v>
      </c>
      <c r="BU36" s="23">
        <f>AA36</f>
        <v>3</v>
      </c>
      <c r="BV36" s="176">
        <f>(BU36*100/BU42)</f>
        <v>30</v>
      </c>
      <c r="BW36" s="23">
        <f>AJ36</f>
        <v>8</v>
      </c>
      <c r="BX36" s="176">
        <f>(BW36*100/BW42)</f>
        <v>34.782608695652172</v>
      </c>
      <c r="BY36" s="23">
        <f>AS36</f>
        <v>0</v>
      </c>
      <c r="BZ36" s="176">
        <f>(BY36*100/BY42)</f>
        <v>0</v>
      </c>
      <c r="CA36" s="23">
        <f>BA36</f>
        <v>1</v>
      </c>
      <c r="CB36" s="176">
        <f>(CA36*100/CA42)</f>
        <v>5.2631578947368425</v>
      </c>
      <c r="CC36" s="23">
        <f>BK36</f>
        <v>0</v>
      </c>
      <c r="CD36" s="176">
        <f>(CC36*100/CC42)</f>
        <v>0</v>
      </c>
      <c r="CE36" s="23">
        <f>SUM(BQ36,BS36,BU36,BW36,BY36,CC36,CA36)</f>
        <v>12</v>
      </c>
      <c r="CF36" s="176">
        <f>(CE36*100/CE42)</f>
        <v>13.333333333333334</v>
      </c>
    </row>
    <row r="37" spans="1:84" ht="13.5" customHeight="1" x14ac:dyDescent="0.25">
      <c r="A37" s="107" t="s">
        <v>92</v>
      </c>
      <c r="B37" s="23">
        <v>0</v>
      </c>
      <c r="C37" s="169">
        <v>0</v>
      </c>
      <c r="D37" s="20">
        <v>0</v>
      </c>
      <c r="E37" s="169">
        <v>0</v>
      </c>
      <c r="F37" s="169">
        <v>0</v>
      </c>
      <c r="G37" s="169">
        <v>0</v>
      </c>
      <c r="H37" s="20">
        <f>SUM(D37:G37)</f>
        <v>0</v>
      </c>
      <c r="I37" s="19">
        <f>(H37*100/H42)</f>
        <v>0</v>
      </c>
      <c r="J37" s="171">
        <v>0</v>
      </c>
      <c r="K37" s="172">
        <v>0</v>
      </c>
      <c r="L37" s="20">
        <v>0</v>
      </c>
      <c r="M37" s="20">
        <v>0</v>
      </c>
      <c r="N37" s="169">
        <v>0</v>
      </c>
      <c r="O37" s="169">
        <v>0</v>
      </c>
      <c r="P37" s="169"/>
      <c r="Q37" s="171">
        <f>SUM(L37:P37)</f>
        <v>0</v>
      </c>
      <c r="R37" s="133">
        <f>(Q37*100/Q42)</f>
        <v>0</v>
      </c>
      <c r="S37" s="23">
        <v>0</v>
      </c>
      <c r="T37" s="172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f>SUM(U37:Z37)</f>
        <v>0</v>
      </c>
      <c r="AB37" s="174">
        <f>(AA37*100/AA42)</f>
        <v>0</v>
      </c>
      <c r="AC37" s="23">
        <v>0</v>
      </c>
      <c r="AD37" s="173">
        <v>0</v>
      </c>
      <c r="AE37" s="171">
        <v>0</v>
      </c>
      <c r="AF37" s="171">
        <v>0</v>
      </c>
      <c r="AG37" s="169">
        <v>0</v>
      </c>
      <c r="AH37" s="169">
        <v>0</v>
      </c>
      <c r="AI37" s="169">
        <v>0</v>
      </c>
      <c r="AJ37" s="169">
        <f>SUM(AE37:AI37)</f>
        <v>0</v>
      </c>
      <c r="AK37" s="174">
        <f>(AJ37*100/AJ42)</f>
        <v>0</v>
      </c>
      <c r="AL37" s="23">
        <v>0</v>
      </c>
      <c r="AM37" s="173">
        <v>0</v>
      </c>
      <c r="AN37" s="171">
        <v>0</v>
      </c>
      <c r="AO37" s="171">
        <v>0</v>
      </c>
      <c r="AP37" s="169">
        <v>0</v>
      </c>
      <c r="AQ37" s="169">
        <v>0</v>
      </c>
      <c r="AR37" s="169">
        <v>0</v>
      </c>
      <c r="AS37" s="169">
        <f>SUM(AN37:AR37)</f>
        <v>0</v>
      </c>
      <c r="AT37" s="174">
        <f>(AS37*100/AS42)</f>
        <v>0</v>
      </c>
      <c r="AU37" s="253">
        <v>0</v>
      </c>
      <c r="AV37" s="254">
        <v>0</v>
      </c>
      <c r="AW37" s="169">
        <v>0</v>
      </c>
      <c r="AX37" s="169">
        <v>0</v>
      </c>
      <c r="AY37" s="169">
        <v>0</v>
      </c>
      <c r="AZ37" s="169">
        <v>0</v>
      </c>
      <c r="BA37" s="169">
        <f>SUM(AW37:AZ37)</f>
        <v>0</v>
      </c>
      <c r="BB37" s="175">
        <f>(BA37*100/BA42)</f>
        <v>0</v>
      </c>
      <c r="BC37" s="23">
        <v>0</v>
      </c>
      <c r="BD37" s="169">
        <v>0</v>
      </c>
      <c r="BE37" s="169">
        <v>0</v>
      </c>
      <c r="BF37" s="169">
        <v>0</v>
      </c>
      <c r="BG37" s="169">
        <v>0</v>
      </c>
      <c r="BH37" s="169">
        <v>0</v>
      </c>
      <c r="BI37" s="169">
        <v>0</v>
      </c>
      <c r="BJ37" s="169">
        <v>0</v>
      </c>
      <c r="BK37" s="169">
        <f>SUM(BE37:BJ37)</f>
        <v>0</v>
      </c>
      <c r="BL37" s="175">
        <f>(BK37*100/BK42)</f>
        <v>0</v>
      </c>
      <c r="BM37" s="22">
        <f>SUM(BK37,AS37,AA37,Q37,H37,AJ37,BA37)</f>
        <v>0</v>
      </c>
      <c r="BN37" s="176">
        <f>(BM37*100/BM42)</f>
        <v>0</v>
      </c>
      <c r="BP37" s="107" t="s">
        <v>92</v>
      </c>
      <c r="BQ37" s="132">
        <f>H37</f>
        <v>0</v>
      </c>
      <c r="BR37" s="176">
        <f>(BQ37*100/BQ42)</f>
        <v>0</v>
      </c>
      <c r="BS37" s="23">
        <f>Q37</f>
        <v>0</v>
      </c>
      <c r="BT37" s="176">
        <f>(BS37*100/BS42)</f>
        <v>0</v>
      </c>
      <c r="BU37" s="23">
        <f>AA37</f>
        <v>0</v>
      </c>
      <c r="BV37" s="176">
        <f>(BU37*100/BU42)</f>
        <v>0</v>
      </c>
      <c r="BW37" s="23">
        <f>AJ37</f>
        <v>0</v>
      </c>
      <c r="BX37" s="176">
        <f>(BW37*100/BW42)</f>
        <v>0</v>
      </c>
      <c r="BY37" s="23">
        <f>AS37</f>
        <v>0</v>
      </c>
      <c r="BZ37" s="176">
        <f>(BY37*100/BY42)</f>
        <v>0</v>
      </c>
      <c r="CA37" s="23">
        <f>BA37</f>
        <v>0</v>
      </c>
      <c r="CB37" s="176">
        <f>(CA37*100/CA42)</f>
        <v>0</v>
      </c>
      <c r="CC37" s="23">
        <f>BK37</f>
        <v>0</v>
      </c>
      <c r="CD37" s="176">
        <f>(CC37*100/CC42)</f>
        <v>0</v>
      </c>
      <c r="CE37" s="23">
        <f>SUM(BQ37,BS37,BU37,BW37,BY37,CC37,CA37)</f>
        <v>0</v>
      </c>
      <c r="CF37" s="176">
        <f>(CE37*100/CE42)</f>
        <v>0</v>
      </c>
    </row>
    <row r="38" spans="1:84" ht="13.5" customHeight="1" x14ac:dyDescent="0.25">
      <c r="A38" s="16" t="s">
        <v>38</v>
      </c>
      <c r="B38" s="23">
        <v>0</v>
      </c>
      <c r="C38" s="169">
        <v>0</v>
      </c>
      <c r="D38" s="20">
        <v>0</v>
      </c>
      <c r="E38" s="169">
        <v>0</v>
      </c>
      <c r="F38" s="169">
        <v>0</v>
      </c>
      <c r="G38" s="169">
        <v>0</v>
      </c>
      <c r="H38" s="20">
        <f>SUM(D38:G38)</f>
        <v>0</v>
      </c>
      <c r="I38" s="19">
        <f>(H38*100/H42)</f>
        <v>0</v>
      </c>
      <c r="J38" s="171">
        <v>0</v>
      </c>
      <c r="K38" s="172">
        <v>0</v>
      </c>
      <c r="L38" s="20">
        <v>0</v>
      </c>
      <c r="M38" s="20">
        <v>0</v>
      </c>
      <c r="N38" s="169">
        <v>0</v>
      </c>
      <c r="O38" s="169">
        <v>0</v>
      </c>
      <c r="P38" s="169">
        <v>0</v>
      </c>
      <c r="Q38" s="171">
        <f>SUM(L38:P38)</f>
        <v>0</v>
      </c>
      <c r="R38" s="133">
        <f>(Q38*100/Q42)</f>
        <v>0</v>
      </c>
      <c r="S38" s="23">
        <v>0</v>
      </c>
      <c r="T38" s="172">
        <v>1</v>
      </c>
      <c r="U38" s="169">
        <v>0</v>
      </c>
      <c r="V38" s="169">
        <v>1</v>
      </c>
      <c r="W38" s="169">
        <v>0</v>
      </c>
      <c r="X38" s="169">
        <v>0</v>
      </c>
      <c r="Y38" s="169">
        <v>0</v>
      </c>
      <c r="Z38" s="169">
        <v>0</v>
      </c>
      <c r="AA38" s="169">
        <f>SUM(U38:Z38)</f>
        <v>1</v>
      </c>
      <c r="AB38" s="174">
        <f>(AA38*100/AA42)</f>
        <v>10</v>
      </c>
      <c r="AC38" s="23">
        <v>0</v>
      </c>
      <c r="AD38" s="173">
        <v>1</v>
      </c>
      <c r="AE38" s="171">
        <v>0</v>
      </c>
      <c r="AF38" s="171">
        <v>1</v>
      </c>
      <c r="AG38" s="169">
        <v>0</v>
      </c>
      <c r="AH38" s="169">
        <v>0</v>
      </c>
      <c r="AI38" s="169">
        <v>0</v>
      </c>
      <c r="AJ38" s="169">
        <f>SUM(AE38:AI38)</f>
        <v>1</v>
      </c>
      <c r="AK38" s="174">
        <f>(AJ38*100/AJ42)</f>
        <v>4.3478260869565215</v>
      </c>
      <c r="AL38" s="23">
        <v>0</v>
      </c>
      <c r="AM38" s="173">
        <v>1</v>
      </c>
      <c r="AN38" s="171">
        <v>1</v>
      </c>
      <c r="AO38" s="171">
        <v>0</v>
      </c>
      <c r="AP38" s="169">
        <v>0</v>
      </c>
      <c r="AQ38" s="169">
        <v>0</v>
      </c>
      <c r="AR38" s="169">
        <v>0</v>
      </c>
      <c r="AS38" s="169">
        <f>SUM(AN38:AR38)</f>
        <v>1</v>
      </c>
      <c r="AT38" s="174">
        <f>(AS38*100/AS42)</f>
        <v>7.6923076923076925</v>
      </c>
      <c r="AU38" s="253">
        <v>0</v>
      </c>
      <c r="AV38" s="254">
        <v>0</v>
      </c>
      <c r="AW38" s="169">
        <v>0</v>
      </c>
      <c r="AX38" s="169">
        <v>0</v>
      </c>
      <c r="AY38" s="169">
        <v>0</v>
      </c>
      <c r="AZ38" s="169">
        <v>0</v>
      </c>
      <c r="BA38" s="169">
        <f>SUM(AW38:AZ38)</f>
        <v>0</v>
      </c>
      <c r="BB38" s="175">
        <f>(BA38*100/BA42)</f>
        <v>0</v>
      </c>
      <c r="BC38" s="23">
        <v>0</v>
      </c>
      <c r="BD38" s="169">
        <v>1</v>
      </c>
      <c r="BE38" s="169">
        <v>0</v>
      </c>
      <c r="BF38" s="169">
        <v>1</v>
      </c>
      <c r="BG38" s="169">
        <v>0</v>
      </c>
      <c r="BH38" s="169">
        <v>0</v>
      </c>
      <c r="BI38" s="169">
        <v>0</v>
      </c>
      <c r="BJ38" s="169">
        <v>0</v>
      </c>
      <c r="BK38" s="169">
        <f>SUM(BE38:BJ38)</f>
        <v>1</v>
      </c>
      <c r="BL38" s="175">
        <f>(BK38*100/BK42)</f>
        <v>10</v>
      </c>
      <c r="BM38" s="22">
        <f>SUM(BK38,AS38,AA38,Q38,H38,AJ38,BA38)</f>
        <v>4</v>
      </c>
      <c r="BN38" s="176">
        <f>(BM38*100/BM42)</f>
        <v>4.4444444444444446</v>
      </c>
      <c r="BP38" s="16" t="s">
        <v>38</v>
      </c>
      <c r="BQ38" s="132">
        <f>H38</f>
        <v>0</v>
      </c>
      <c r="BR38" s="176">
        <f>(BQ38*100/BQ42)</f>
        <v>0</v>
      </c>
      <c r="BS38" s="23">
        <f>Q38</f>
        <v>0</v>
      </c>
      <c r="BT38" s="176">
        <f>(BS38*100/BS42)</f>
        <v>0</v>
      </c>
      <c r="BU38" s="23">
        <f>AA38</f>
        <v>1</v>
      </c>
      <c r="BV38" s="176">
        <f>(BU38*100/BU42)</f>
        <v>10</v>
      </c>
      <c r="BW38" s="23">
        <f>AJ38</f>
        <v>1</v>
      </c>
      <c r="BX38" s="176">
        <f>(BW38*100/BW42)</f>
        <v>4.3478260869565215</v>
      </c>
      <c r="BY38" s="23">
        <f>AS38</f>
        <v>1</v>
      </c>
      <c r="BZ38" s="176">
        <f>(BY38*100/BY42)</f>
        <v>7.6923076923076925</v>
      </c>
      <c r="CA38" s="23">
        <f>BA38</f>
        <v>0</v>
      </c>
      <c r="CB38" s="176">
        <f>(CA38*100/CA42)</f>
        <v>0</v>
      </c>
      <c r="CC38" s="23">
        <f>BK38</f>
        <v>1</v>
      </c>
      <c r="CD38" s="176">
        <f>(CC38*100/CC42)</f>
        <v>10</v>
      </c>
      <c r="CE38" s="23">
        <f>SUM(BQ38,BS38,BU38,BW38,BY38,CC38,CA38)</f>
        <v>4</v>
      </c>
      <c r="CF38" s="176">
        <f>(CE38*100/CE42)</f>
        <v>4.4444444444444446</v>
      </c>
    </row>
    <row r="39" spans="1:84" ht="13.5" customHeight="1" x14ac:dyDescent="0.25">
      <c r="A39" s="16" t="s">
        <v>39</v>
      </c>
      <c r="B39" s="23">
        <v>0</v>
      </c>
      <c r="C39" s="169">
        <v>0</v>
      </c>
      <c r="D39" s="20">
        <v>0</v>
      </c>
      <c r="E39" s="169">
        <v>0</v>
      </c>
      <c r="F39" s="169">
        <v>0</v>
      </c>
      <c r="G39" s="169">
        <v>0</v>
      </c>
      <c r="H39" s="20">
        <f>SUM(D39:G39)</f>
        <v>0</v>
      </c>
      <c r="I39" s="19">
        <f>(H39*100/H42)</f>
        <v>0</v>
      </c>
      <c r="J39" s="171">
        <v>0</v>
      </c>
      <c r="K39" s="172">
        <v>0</v>
      </c>
      <c r="L39" s="20">
        <v>0</v>
      </c>
      <c r="M39" s="20">
        <v>0</v>
      </c>
      <c r="N39" s="169">
        <v>0</v>
      </c>
      <c r="O39" s="169">
        <v>0</v>
      </c>
      <c r="P39" s="169">
        <v>0</v>
      </c>
      <c r="Q39" s="171">
        <f>SUM(L39:P39)</f>
        <v>0</v>
      </c>
      <c r="R39" s="133">
        <f>(Q39*100/Q42)</f>
        <v>0</v>
      </c>
      <c r="S39" s="23">
        <v>0</v>
      </c>
      <c r="T39" s="172">
        <v>2</v>
      </c>
      <c r="U39" s="169">
        <v>0</v>
      </c>
      <c r="V39" s="169">
        <v>1</v>
      </c>
      <c r="W39" s="169">
        <v>0</v>
      </c>
      <c r="X39" s="169">
        <v>1</v>
      </c>
      <c r="Y39" s="169">
        <v>0</v>
      </c>
      <c r="Z39" s="169">
        <v>0</v>
      </c>
      <c r="AA39" s="169">
        <f>SUM(U39:Z39)</f>
        <v>2</v>
      </c>
      <c r="AB39" s="174">
        <f>(AA39*100/AA42)</f>
        <v>20</v>
      </c>
      <c r="AC39" s="23">
        <v>1</v>
      </c>
      <c r="AD39" s="173">
        <v>2</v>
      </c>
      <c r="AE39" s="171">
        <v>1</v>
      </c>
      <c r="AF39" s="171">
        <v>1</v>
      </c>
      <c r="AG39" s="169">
        <v>1</v>
      </c>
      <c r="AH39" s="169">
        <v>0</v>
      </c>
      <c r="AI39" s="169">
        <v>0</v>
      </c>
      <c r="AJ39" s="169">
        <f>SUM(AE39:AI39)</f>
        <v>3</v>
      </c>
      <c r="AK39" s="174">
        <f>(AJ39*100/AJ42)</f>
        <v>13.043478260869565</v>
      </c>
      <c r="AL39" s="23">
        <v>0</v>
      </c>
      <c r="AM39" s="173">
        <v>0</v>
      </c>
      <c r="AN39" s="171">
        <v>0</v>
      </c>
      <c r="AO39" s="171">
        <v>0</v>
      </c>
      <c r="AP39" s="169">
        <v>0</v>
      </c>
      <c r="AQ39" s="169">
        <v>0</v>
      </c>
      <c r="AR39" s="169">
        <v>0</v>
      </c>
      <c r="AS39" s="169">
        <f>SUM(AN39:AR39)</f>
        <v>0</v>
      </c>
      <c r="AT39" s="174">
        <f>(AS39*100/AS42)</f>
        <v>0</v>
      </c>
      <c r="AU39" s="253">
        <v>0</v>
      </c>
      <c r="AV39" s="254">
        <v>0</v>
      </c>
      <c r="AW39" s="169">
        <v>0</v>
      </c>
      <c r="AX39" s="169">
        <v>0</v>
      </c>
      <c r="AY39" s="169">
        <v>0</v>
      </c>
      <c r="AZ39" s="169">
        <v>0</v>
      </c>
      <c r="BA39" s="169">
        <f>SUM(AW39:AZ39)</f>
        <v>0</v>
      </c>
      <c r="BB39" s="175">
        <f>(BA39*100/BA42)</f>
        <v>0</v>
      </c>
      <c r="BC39" s="23">
        <v>0</v>
      </c>
      <c r="BD39" s="169">
        <v>1</v>
      </c>
      <c r="BE39" s="169">
        <v>0</v>
      </c>
      <c r="BF39" s="169">
        <v>0</v>
      </c>
      <c r="BG39" s="169">
        <v>0</v>
      </c>
      <c r="BH39" s="169">
        <v>1</v>
      </c>
      <c r="BI39" s="169">
        <v>0</v>
      </c>
      <c r="BJ39" s="169">
        <v>0</v>
      </c>
      <c r="BK39" s="169">
        <f>SUM(BE39:BJ39)</f>
        <v>1</v>
      </c>
      <c r="BL39" s="175">
        <f>(BK39*100/BK42)</f>
        <v>10</v>
      </c>
      <c r="BM39" s="22">
        <f>SUM(BK39,AS39,AA39,Q39,H39,AJ39,BA39)</f>
        <v>6</v>
      </c>
      <c r="BN39" s="176">
        <f>(BM39*100/BM42)</f>
        <v>6.666666666666667</v>
      </c>
      <c r="BP39" s="16" t="s">
        <v>39</v>
      </c>
      <c r="BQ39" s="132">
        <f>H39</f>
        <v>0</v>
      </c>
      <c r="BR39" s="176">
        <f>(BQ39*100/BQ42)</f>
        <v>0</v>
      </c>
      <c r="BS39" s="23">
        <f>Q39</f>
        <v>0</v>
      </c>
      <c r="BT39" s="176">
        <f>(BS39*100/BS42)</f>
        <v>0</v>
      </c>
      <c r="BU39" s="23">
        <f>AA39</f>
        <v>2</v>
      </c>
      <c r="BV39" s="176">
        <f>(BU39*100/BU42)</f>
        <v>20</v>
      </c>
      <c r="BW39" s="23">
        <f>AJ39</f>
        <v>3</v>
      </c>
      <c r="BX39" s="176">
        <f>(BW39*100/BW42)</f>
        <v>13.043478260869565</v>
      </c>
      <c r="BY39" s="23">
        <f>AS39</f>
        <v>0</v>
      </c>
      <c r="BZ39" s="176">
        <f>(BY39*100/BY42)</f>
        <v>0</v>
      </c>
      <c r="CA39" s="23">
        <f>BA39</f>
        <v>0</v>
      </c>
      <c r="CB39" s="176">
        <f>(CA39*100/CA42)</f>
        <v>0</v>
      </c>
      <c r="CC39" s="23">
        <f>BK39</f>
        <v>1</v>
      </c>
      <c r="CD39" s="176">
        <f>(CC39*100/CC42)</f>
        <v>10</v>
      </c>
      <c r="CE39" s="23">
        <f>SUM(BQ39,BS39,BU39,BW39,BY39,CC39,CA39)</f>
        <v>6</v>
      </c>
      <c r="CF39" s="176">
        <f>(CE39*100/CE42)</f>
        <v>6.666666666666667</v>
      </c>
    </row>
    <row r="40" spans="1:84" ht="13.5" customHeight="1" thickBot="1" x14ac:dyDescent="0.3">
      <c r="A40" s="25" t="s">
        <v>40</v>
      </c>
      <c r="B40" s="28">
        <v>0</v>
      </c>
      <c r="C40" s="178">
        <v>0</v>
      </c>
      <c r="D40" s="26">
        <v>0</v>
      </c>
      <c r="E40" s="178">
        <v>0</v>
      </c>
      <c r="F40" s="178">
        <v>0</v>
      </c>
      <c r="G40" s="178">
        <v>0</v>
      </c>
      <c r="H40" s="26">
        <f>SUM(D40:G40)</f>
        <v>0</v>
      </c>
      <c r="I40" s="201">
        <f>(H40*100/H42)</f>
        <v>0</v>
      </c>
      <c r="J40" s="180">
        <v>1</v>
      </c>
      <c r="K40" s="181">
        <v>0</v>
      </c>
      <c r="L40" s="26">
        <v>0</v>
      </c>
      <c r="M40" s="26">
        <v>1</v>
      </c>
      <c r="N40" s="178">
        <v>0</v>
      </c>
      <c r="O40" s="178">
        <v>0</v>
      </c>
      <c r="P40" s="178">
        <v>0</v>
      </c>
      <c r="Q40" s="180">
        <f>SUM(L40:P40)</f>
        <v>1</v>
      </c>
      <c r="R40" s="136">
        <f>(Q40*100/Q42)</f>
        <v>9.0909090909090917</v>
      </c>
      <c r="S40" s="28">
        <v>0</v>
      </c>
      <c r="T40" s="181">
        <v>0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f>SUM(U40:Z40)</f>
        <v>0</v>
      </c>
      <c r="AB40" s="183">
        <f>(AA40*100/AA42)</f>
        <v>0</v>
      </c>
      <c r="AC40" s="28">
        <v>0</v>
      </c>
      <c r="AD40" s="182">
        <v>0</v>
      </c>
      <c r="AE40" s="180">
        <v>0</v>
      </c>
      <c r="AF40" s="180">
        <v>0</v>
      </c>
      <c r="AG40" s="178">
        <v>0</v>
      </c>
      <c r="AH40" s="178">
        <v>0</v>
      </c>
      <c r="AI40" s="178">
        <v>0</v>
      </c>
      <c r="AJ40" s="169">
        <f>SUM(AE40:AI40)</f>
        <v>0</v>
      </c>
      <c r="AK40" s="183">
        <f>(AJ40*100/AJ42)</f>
        <v>0</v>
      </c>
      <c r="AL40" s="28">
        <v>0</v>
      </c>
      <c r="AM40" s="182">
        <v>0</v>
      </c>
      <c r="AN40" s="180">
        <v>0</v>
      </c>
      <c r="AO40" s="180">
        <v>0</v>
      </c>
      <c r="AP40" s="178">
        <v>0</v>
      </c>
      <c r="AQ40" s="178">
        <v>0</v>
      </c>
      <c r="AR40" s="178">
        <v>0</v>
      </c>
      <c r="AS40" s="169">
        <f>SUM(AN40:AR40)</f>
        <v>0</v>
      </c>
      <c r="AT40" s="183">
        <f>(AS40*100/AS42)</f>
        <v>0</v>
      </c>
      <c r="AU40" s="255">
        <v>0</v>
      </c>
      <c r="AV40" s="256">
        <v>0</v>
      </c>
      <c r="AW40" s="178">
        <v>0</v>
      </c>
      <c r="AX40" s="178">
        <v>0</v>
      </c>
      <c r="AY40" s="178">
        <v>0</v>
      </c>
      <c r="AZ40" s="178">
        <v>0</v>
      </c>
      <c r="BA40" s="178">
        <f>SUM(AW40:AZ40)</f>
        <v>0</v>
      </c>
      <c r="BB40" s="184">
        <f>(BA40*100/BA42)</f>
        <v>0</v>
      </c>
      <c r="BC40" s="28">
        <v>0</v>
      </c>
      <c r="BD40" s="178">
        <v>0</v>
      </c>
      <c r="BE40" s="178">
        <v>0</v>
      </c>
      <c r="BF40" s="178">
        <v>0</v>
      </c>
      <c r="BG40" s="178">
        <v>0</v>
      </c>
      <c r="BH40" s="178">
        <v>0</v>
      </c>
      <c r="BI40" s="178">
        <v>0</v>
      </c>
      <c r="BJ40" s="178">
        <v>0</v>
      </c>
      <c r="BK40" s="178">
        <f>SUM(BE40:BJ40)</f>
        <v>0</v>
      </c>
      <c r="BL40" s="184">
        <f>(BK40*100/BK42)</f>
        <v>0</v>
      </c>
      <c r="BM40" s="22">
        <f>SUM(BK40,AS40,AA40,Q40,H40,AJ40,BA40)</f>
        <v>1</v>
      </c>
      <c r="BN40" s="185">
        <f>(BM40*100/BM42)</f>
        <v>1.1111111111111112</v>
      </c>
      <c r="BP40" s="25" t="s">
        <v>40</v>
      </c>
      <c r="BQ40" s="132">
        <f>H40</f>
        <v>0</v>
      </c>
      <c r="BR40" s="185">
        <f>(BQ40*100/BQ42)</f>
        <v>0</v>
      </c>
      <c r="BS40" s="23">
        <f>Q40</f>
        <v>1</v>
      </c>
      <c r="BT40" s="185">
        <f>(BS40*100/BS42)</f>
        <v>9.0909090909090917</v>
      </c>
      <c r="BU40" s="23">
        <f>AA40</f>
        <v>0</v>
      </c>
      <c r="BV40" s="185">
        <f>(BU40*100/BU42)</f>
        <v>0</v>
      </c>
      <c r="BW40" s="23">
        <f>AJ40</f>
        <v>0</v>
      </c>
      <c r="BX40" s="185">
        <f>(BW40*100/BW42)</f>
        <v>0</v>
      </c>
      <c r="BY40" s="23">
        <f>AS40</f>
        <v>0</v>
      </c>
      <c r="BZ40" s="185">
        <f>(BY40*100/BY42)</f>
        <v>0</v>
      </c>
      <c r="CA40" s="23">
        <f>BA40</f>
        <v>0</v>
      </c>
      <c r="CB40" s="185">
        <f>(CA40*100/CA42)</f>
        <v>0</v>
      </c>
      <c r="CC40" s="23">
        <f>BK40</f>
        <v>0</v>
      </c>
      <c r="CD40" s="185">
        <f>(CC40*100/CC42)</f>
        <v>0</v>
      </c>
      <c r="CE40" s="23">
        <f>SUM(BQ40,BS40,BU40,BW40,BY40,CC40,CA40)</f>
        <v>1</v>
      </c>
      <c r="CF40" s="176">
        <f>(CE40*100/CE42)</f>
        <v>1.1111111111111112</v>
      </c>
    </row>
    <row r="41" spans="1:84" ht="13.5" customHeight="1" thickBot="1" x14ac:dyDescent="0.3">
      <c r="A41" s="29" t="s">
        <v>18</v>
      </c>
      <c r="B41" s="186">
        <f t="shared" ref="B41:AE41" si="61">SUM(B36:B40)</f>
        <v>0</v>
      </c>
      <c r="C41" s="187">
        <f t="shared" si="61"/>
        <v>0</v>
      </c>
      <c r="D41" s="143">
        <f t="shared" si="61"/>
        <v>0</v>
      </c>
      <c r="E41" s="187">
        <f t="shared" si="61"/>
        <v>0</v>
      </c>
      <c r="F41" s="187">
        <f t="shared" si="61"/>
        <v>0</v>
      </c>
      <c r="G41" s="187">
        <f t="shared" si="61"/>
        <v>0</v>
      </c>
      <c r="H41" s="143">
        <f t="shared" si="61"/>
        <v>0</v>
      </c>
      <c r="I41" s="188">
        <f t="shared" si="61"/>
        <v>0</v>
      </c>
      <c r="J41" s="186">
        <f t="shared" si="61"/>
        <v>1</v>
      </c>
      <c r="K41" s="189">
        <f t="shared" si="61"/>
        <v>0</v>
      </c>
      <c r="L41" s="143">
        <f t="shared" si="61"/>
        <v>0</v>
      </c>
      <c r="M41" s="143">
        <f t="shared" si="61"/>
        <v>1</v>
      </c>
      <c r="N41" s="187">
        <f t="shared" si="61"/>
        <v>0</v>
      </c>
      <c r="O41" s="187">
        <f t="shared" si="61"/>
        <v>0</v>
      </c>
      <c r="P41" s="187">
        <f t="shared" si="61"/>
        <v>0</v>
      </c>
      <c r="Q41" s="190">
        <f t="shared" si="61"/>
        <v>1</v>
      </c>
      <c r="R41" s="144">
        <f t="shared" si="61"/>
        <v>9.0909090909090917</v>
      </c>
      <c r="S41" s="186">
        <f t="shared" si="61"/>
        <v>1</v>
      </c>
      <c r="T41" s="189">
        <f t="shared" si="61"/>
        <v>5</v>
      </c>
      <c r="U41" s="187">
        <f t="shared" si="61"/>
        <v>0</v>
      </c>
      <c r="V41" s="187">
        <f t="shared" si="61"/>
        <v>2</v>
      </c>
      <c r="W41" s="187">
        <f t="shared" si="61"/>
        <v>0</v>
      </c>
      <c r="X41" s="187">
        <f t="shared" si="61"/>
        <v>2</v>
      </c>
      <c r="Y41" s="187">
        <f t="shared" si="61"/>
        <v>2</v>
      </c>
      <c r="Z41" s="187">
        <f t="shared" si="61"/>
        <v>0</v>
      </c>
      <c r="AA41" s="187">
        <f t="shared" si="61"/>
        <v>6</v>
      </c>
      <c r="AB41" s="192">
        <f t="shared" si="61"/>
        <v>60</v>
      </c>
      <c r="AC41" s="186">
        <f t="shared" si="61"/>
        <v>5</v>
      </c>
      <c r="AD41" s="191">
        <f t="shared" si="61"/>
        <v>7</v>
      </c>
      <c r="AE41" s="190">
        <f t="shared" si="61"/>
        <v>3</v>
      </c>
      <c r="AF41" s="190">
        <f t="shared" ref="AF41:AK41" si="62">SUM(AF36:AF40)</f>
        <v>4</v>
      </c>
      <c r="AG41" s="187">
        <f t="shared" si="62"/>
        <v>5</v>
      </c>
      <c r="AH41" s="187">
        <f t="shared" si="62"/>
        <v>0</v>
      </c>
      <c r="AI41" s="187">
        <f t="shared" si="62"/>
        <v>0</v>
      </c>
      <c r="AJ41" s="187">
        <f>SUM(AJ36:AJ40)</f>
        <v>12</v>
      </c>
      <c r="AK41" s="192">
        <f t="shared" si="62"/>
        <v>52.173913043478258</v>
      </c>
      <c r="AL41" s="186">
        <f t="shared" ref="AL41:AV41" si="63">SUM(AL36:AL40)</f>
        <v>0</v>
      </c>
      <c r="AM41" s="191">
        <f t="shared" si="63"/>
        <v>1</v>
      </c>
      <c r="AN41" s="190">
        <f t="shared" si="63"/>
        <v>1</v>
      </c>
      <c r="AO41" s="190">
        <f t="shared" si="63"/>
        <v>0</v>
      </c>
      <c r="AP41" s="187">
        <f t="shared" si="63"/>
        <v>0</v>
      </c>
      <c r="AQ41" s="187">
        <f t="shared" si="63"/>
        <v>0</v>
      </c>
      <c r="AR41" s="187">
        <f t="shared" si="63"/>
        <v>0</v>
      </c>
      <c r="AS41" s="187">
        <f t="shared" si="63"/>
        <v>1</v>
      </c>
      <c r="AT41" s="192">
        <f t="shared" si="63"/>
        <v>7.6923076923076925</v>
      </c>
      <c r="AU41" s="186">
        <f t="shared" si="63"/>
        <v>1</v>
      </c>
      <c r="AV41" s="191">
        <f t="shared" si="63"/>
        <v>0</v>
      </c>
      <c r="AW41" s="187">
        <f t="shared" ref="AW41:BN41" si="64">SUM(AW36:AW40)</f>
        <v>0</v>
      </c>
      <c r="AX41" s="187">
        <f t="shared" si="64"/>
        <v>0</v>
      </c>
      <c r="AY41" s="187">
        <f t="shared" si="64"/>
        <v>0</v>
      </c>
      <c r="AZ41" s="187">
        <f t="shared" si="64"/>
        <v>1</v>
      </c>
      <c r="BA41" s="187">
        <f t="shared" si="64"/>
        <v>1</v>
      </c>
      <c r="BB41" s="192">
        <f t="shared" si="64"/>
        <v>5.2631578947368425</v>
      </c>
      <c r="BC41" s="186">
        <f t="shared" si="64"/>
        <v>0</v>
      </c>
      <c r="BD41" s="187">
        <f t="shared" si="64"/>
        <v>2</v>
      </c>
      <c r="BE41" s="187">
        <f t="shared" si="64"/>
        <v>0</v>
      </c>
      <c r="BF41" s="187">
        <f t="shared" si="64"/>
        <v>1</v>
      </c>
      <c r="BG41" s="187">
        <f t="shared" si="64"/>
        <v>0</v>
      </c>
      <c r="BH41" s="187">
        <f t="shared" si="64"/>
        <v>1</v>
      </c>
      <c r="BI41" s="187">
        <f t="shared" si="64"/>
        <v>0</v>
      </c>
      <c r="BJ41" s="187">
        <f t="shared" si="64"/>
        <v>0</v>
      </c>
      <c r="BK41" s="187">
        <f t="shared" si="64"/>
        <v>2</v>
      </c>
      <c r="BL41" s="192">
        <f t="shared" si="64"/>
        <v>20</v>
      </c>
      <c r="BM41" s="193">
        <f>SUM(BM36:BM40)</f>
        <v>23</v>
      </c>
      <c r="BN41" s="208">
        <f t="shared" si="64"/>
        <v>25.555555555555557</v>
      </c>
      <c r="BP41" s="29" t="s">
        <v>18</v>
      </c>
      <c r="BQ41" s="142">
        <f t="shared" ref="BQ41:CF41" si="65">SUM(BQ36:BQ40)</f>
        <v>0</v>
      </c>
      <c r="BR41" s="195">
        <f t="shared" si="65"/>
        <v>0</v>
      </c>
      <c r="BS41" s="142">
        <f t="shared" si="65"/>
        <v>1</v>
      </c>
      <c r="BT41" s="195">
        <f t="shared" si="65"/>
        <v>9.0909090909090917</v>
      </c>
      <c r="BU41" s="142">
        <f t="shared" si="65"/>
        <v>6</v>
      </c>
      <c r="BV41" s="195">
        <f t="shared" si="65"/>
        <v>60</v>
      </c>
      <c r="BW41" s="142">
        <f t="shared" si="65"/>
        <v>12</v>
      </c>
      <c r="BX41" s="195">
        <f t="shared" si="65"/>
        <v>52.173913043478258</v>
      </c>
      <c r="BY41" s="142">
        <f t="shared" si="65"/>
        <v>1</v>
      </c>
      <c r="BZ41" s="195">
        <f t="shared" si="65"/>
        <v>7.6923076923076925</v>
      </c>
      <c r="CA41" s="142">
        <f>SUM(CA36:CA40)</f>
        <v>1</v>
      </c>
      <c r="CB41" s="195">
        <f>SUM(CB36:CB40)</f>
        <v>5.2631578947368425</v>
      </c>
      <c r="CC41" s="142">
        <f>SUM(CC36:CC40)</f>
        <v>2</v>
      </c>
      <c r="CD41" s="195">
        <f t="shared" si="65"/>
        <v>20</v>
      </c>
      <c r="CE41" s="142">
        <f t="shared" si="65"/>
        <v>23</v>
      </c>
      <c r="CF41" s="195">
        <f t="shared" si="65"/>
        <v>25.555555555555557</v>
      </c>
    </row>
    <row r="42" spans="1:84" ht="15.75" thickBot="1" x14ac:dyDescent="0.3">
      <c r="A42" s="52" t="s">
        <v>9</v>
      </c>
      <c r="B42" s="186">
        <f t="shared" ref="B42:AG42" si="66">SUM(B41,B34,B26,B13)</f>
        <v>4</v>
      </c>
      <c r="C42" s="187">
        <f t="shared" si="66"/>
        <v>0</v>
      </c>
      <c r="D42" s="143">
        <f t="shared" si="66"/>
        <v>0</v>
      </c>
      <c r="E42" s="187">
        <f t="shared" si="66"/>
        <v>1</v>
      </c>
      <c r="F42" s="187">
        <f t="shared" si="66"/>
        <v>0</v>
      </c>
      <c r="G42" s="187">
        <f t="shared" si="66"/>
        <v>3</v>
      </c>
      <c r="H42" s="143">
        <f t="shared" si="66"/>
        <v>4</v>
      </c>
      <c r="I42" s="209">
        <f t="shared" si="66"/>
        <v>100</v>
      </c>
      <c r="J42" s="186">
        <f t="shared" si="66"/>
        <v>11</v>
      </c>
      <c r="K42" s="189">
        <f t="shared" si="66"/>
        <v>0</v>
      </c>
      <c r="L42" s="143">
        <f t="shared" si="66"/>
        <v>0</v>
      </c>
      <c r="M42" s="143">
        <f t="shared" si="66"/>
        <v>3</v>
      </c>
      <c r="N42" s="187">
        <f t="shared" si="66"/>
        <v>1</v>
      </c>
      <c r="O42" s="187">
        <f t="shared" si="66"/>
        <v>4</v>
      </c>
      <c r="P42" s="187">
        <f t="shared" si="66"/>
        <v>3</v>
      </c>
      <c r="Q42" s="190">
        <f t="shared" si="66"/>
        <v>11</v>
      </c>
      <c r="R42" s="192">
        <f t="shared" si="66"/>
        <v>100</v>
      </c>
      <c r="S42" s="186">
        <f t="shared" si="66"/>
        <v>2</v>
      </c>
      <c r="T42" s="189">
        <f t="shared" si="66"/>
        <v>8</v>
      </c>
      <c r="U42" s="187">
        <f t="shared" si="66"/>
        <v>0</v>
      </c>
      <c r="V42" s="187">
        <f t="shared" si="66"/>
        <v>5</v>
      </c>
      <c r="W42" s="187">
        <f t="shared" si="66"/>
        <v>0</v>
      </c>
      <c r="X42" s="187">
        <f t="shared" si="66"/>
        <v>2</v>
      </c>
      <c r="Y42" s="187">
        <f t="shared" si="66"/>
        <v>3</v>
      </c>
      <c r="Z42" s="187">
        <f t="shared" si="66"/>
        <v>0</v>
      </c>
      <c r="AA42" s="187">
        <f t="shared" si="66"/>
        <v>10</v>
      </c>
      <c r="AB42" s="192">
        <f t="shared" si="66"/>
        <v>100</v>
      </c>
      <c r="AC42" s="186">
        <f t="shared" si="66"/>
        <v>10</v>
      </c>
      <c r="AD42" s="191">
        <f t="shared" si="66"/>
        <v>13</v>
      </c>
      <c r="AE42" s="187">
        <f t="shared" si="66"/>
        <v>3</v>
      </c>
      <c r="AF42" s="187">
        <f t="shared" si="66"/>
        <v>7</v>
      </c>
      <c r="AG42" s="187">
        <f t="shared" si="66"/>
        <v>12</v>
      </c>
      <c r="AH42" s="187">
        <f t="shared" ref="AH42:BM42" si="67">SUM(AH41,AH34,AH26,AH13)</f>
        <v>1</v>
      </c>
      <c r="AI42" s="187">
        <f t="shared" si="67"/>
        <v>0</v>
      </c>
      <c r="AJ42" s="187">
        <f t="shared" si="67"/>
        <v>23</v>
      </c>
      <c r="AK42" s="192">
        <f t="shared" si="67"/>
        <v>100</v>
      </c>
      <c r="AL42" s="186">
        <f t="shared" si="67"/>
        <v>3</v>
      </c>
      <c r="AM42" s="191">
        <f t="shared" si="67"/>
        <v>10</v>
      </c>
      <c r="AN42" s="187">
        <f t="shared" si="67"/>
        <v>4</v>
      </c>
      <c r="AO42" s="187">
        <f t="shared" si="67"/>
        <v>2</v>
      </c>
      <c r="AP42" s="187">
        <f t="shared" si="67"/>
        <v>7</v>
      </c>
      <c r="AQ42" s="187">
        <f t="shared" si="67"/>
        <v>0</v>
      </c>
      <c r="AR42" s="187">
        <f t="shared" si="67"/>
        <v>0</v>
      </c>
      <c r="AS42" s="187">
        <f t="shared" si="67"/>
        <v>13</v>
      </c>
      <c r="AT42" s="192">
        <f t="shared" si="67"/>
        <v>100</v>
      </c>
      <c r="AU42" s="186">
        <f t="shared" si="67"/>
        <v>12</v>
      </c>
      <c r="AV42" s="191">
        <f t="shared" si="67"/>
        <v>7</v>
      </c>
      <c r="AW42" s="187">
        <f t="shared" si="67"/>
        <v>1</v>
      </c>
      <c r="AX42" s="187">
        <f t="shared" si="67"/>
        <v>3</v>
      </c>
      <c r="AY42" s="187">
        <f t="shared" si="67"/>
        <v>3</v>
      </c>
      <c r="AZ42" s="187">
        <f t="shared" si="67"/>
        <v>12</v>
      </c>
      <c r="BA42" s="187">
        <f t="shared" si="67"/>
        <v>19</v>
      </c>
      <c r="BB42" s="192">
        <f t="shared" si="67"/>
        <v>100</v>
      </c>
      <c r="BC42" s="186">
        <f t="shared" si="67"/>
        <v>0</v>
      </c>
      <c r="BD42" s="187">
        <f t="shared" si="67"/>
        <v>10</v>
      </c>
      <c r="BE42" s="187">
        <f t="shared" si="67"/>
        <v>0</v>
      </c>
      <c r="BF42" s="187">
        <f t="shared" si="67"/>
        <v>1</v>
      </c>
      <c r="BG42" s="187">
        <f t="shared" si="67"/>
        <v>3</v>
      </c>
      <c r="BH42" s="187">
        <f t="shared" si="67"/>
        <v>5</v>
      </c>
      <c r="BI42" s="187">
        <f t="shared" si="67"/>
        <v>1</v>
      </c>
      <c r="BJ42" s="187">
        <f t="shared" si="67"/>
        <v>0</v>
      </c>
      <c r="BK42" s="187">
        <f t="shared" si="67"/>
        <v>10</v>
      </c>
      <c r="BL42" s="192">
        <f t="shared" si="67"/>
        <v>100</v>
      </c>
      <c r="BM42" s="210">
        <f t="shared" si="67"/>
        <v>90</v>
      </c>
      <c r="BN42" s="211">
        <f>SUM(BN41,BN34,BN26,BN13)</f>
        <v>100</v>
      </c>
      <c r="BP42" s="52" t="s">
        <v>9</v>
      </c>
      <c r="BQ42" s="212">
        <f t="shared" ref="BQ42:CF42" si="68">SUM(BQ41,BQ34,BQ26,BQ13)</f>
        <v>4</v>
      </c>
      <c r="BR42" s="213">
        <f t="shared" si="68"/>
        <v>100</v>
      </c>
      <c r="BS42" s="212">
        <f t="shared" si="68"/>
        <v>11</v>
      </c>
      <c r="BT42" s="213">
        <f t="shared" si="68"/>
        <v>100</v>
      </c>
      <c r="BU42" s="212">
        <f t="shared" si="68"/>
        <v>10</v>
      </c>
      <c r="BV42" s="213">
        <f t="shared" si="68"/>
        <v>100</v>
      </c>
      <c r="BW42" s="212">
        <f t="shared" si="68"/>
        <v>23</v>
      </c>
      <c r="BX42" s="213">
        <f t="shared" si="68"/>
        <v>100</v>
      </c>
      <c r="BY42" s="212">
        <f t="shared" si="68"/>
        <v>13</v>
      </c>
      <c r="BZ42" s="213">
        <f t="shared" si="68"/>
        <v>100</v>
      </c>
      <c r="CA42" s="212">
        <f t="shared" si="68"/>
        <v>19</v>
      </c>
      <c r="CB42" s="213">
        <f t="shared" si="68"/>
        <v>100</v>
      </c>
      <c r="CC42" s="212">
        <f t="shared" si="68"/>
        <v>10</v>
      </c>
      <c r="CD42" s="213">
        <f t="shared" si="68"/>
        <v>100</v>
      </c>
      <c r="CE42" s="212">
        <f t="shared" si="68"/>
        <v>90</v>
      </c>
      <c r="CF42" s="213">
        <f t="shared" si="68"/>
        <v>100</v>
      </c>
    </row>
  </sheetData>
  <mergeCells count="72">
    <mergeCell ref="CC4:CC5"/>
    <mergeCell ref="BS3:BT3"/>
    <mergeCell ref="BU3:BV3"/>
    <mergeCell ref="BV4:BV5"/>
    <mergeCell ref="BW4:BW5"/>
    <mergeCell ref="BX4:BX5"/>
    <mergeCell ref="BY3:BZ3"/>
    <mergeCell ref="CC3:CD3"/>
    <mergeCell ref="CA3:CB3"/>
    <mergeCell ref="CA4:CA5"/>
    <mergeCell ref="CB4:CB5"/>
    <mergeCell ref="AC4:AC5"/>
    <mergeCell ref="BK4:BK5"/>
    <mergeCell ref="AE4:AI4"/>
    <mergeCell ref="AJ4:AJ5"/>
    <mergeCell ref="AK4:AK5"/>
    <mergeCell ref="AL4:AL5"/>
    <mergeCell ref="AM4:AM5"/>
    <mergeCell ref="AN4:AR4"/>
    <mergeCell ref="AS4:AS5"/>
    <mergeCell ref="AT4:AT5"/>
    <mergeCell ref="BC4:BC5"/>
    <mergeCell ref="BD4:BD5"/>
    <mergeCell ref="BE4:BJ4"/>
    <mergeCell ref="S4:S5"/>
    <mergeCell ref="T4:T5"/>
    <mergeCell ref="U4:Z4"/>
    <mergeCell ref="AA4:AA5"/>
    <mergeCell ref="AB4:AB5"/>
    <mergeCell ref="J4:J5"/>
    <mergeCell ref="K4:K5"/>
    <mergeCell ref="L4:P4"/>
    <mergeCell ref="Q4:Q5"/>
    <mergeCell ref="R4:R5"/>
    <mergeCell ref="CE3:CE5"/>
    <mergeCell ref="CF3:CF5"/>
    <mergeCell ref="AD4:AD5"/>
    <mergeCell ref="CD4:CD5"/>
    <mergeCell ref="BL4:BL5"/>
    <mergeCell ref="BQ4:BQ5"/>
    <mergeCell ref="BR4:BR5"/>
    <mergeCell ref="BS4:BS5"/>
    <mergeCell ref="BT4:BT5"/>
    <mergeCell ref="BU4:BU5"/>
    <mergeCell ref="BM3:BM5"/>
    <mergeCell ref="BN3:BN5"/>
    <mergeCell ref="BP3:BP5"/>
    <mergeCell ref="BQ3:BR3"/>
    <mergeCell ref="BY4:BY5"/>
    <mergeCell ref="BZ4:BZ5"/>
    <mergeCell ref="A2:AB2"/>
    <mergeCell ref="AC2:BN2"/>
    <mergeCell ref="BP2:CF2"/>
    <mergeCell ref="A3:A5"/>
    <mergeCell ref="B3:I3"/>
    <mergeCell ref="J3:R3"/>
    <mergeCell ref="S3:AB3"/>
    <mergeCell ref="AC3:AK3"/>
    <mergeCell ref="AL3:AT3"/>
    <mergeCell ref="BC3:BL3"/>
    <mergeCell ref="B4:B5"/>
    <mergeCell ref="C4:C5"/>
    <mergeCell ref="D4:G4"/>
    <mergeCell ref="H4:H5"/>
    <mergeCell ref="I4:I5"/>
    <mergeCell ref="BW3:BX3"/>
    <mergeCell ref="AU3:BB3"/>
    <mergeCell ref="AU4:AU5"/>
    <mergeCell ref="AV4:AV5"/>
    <mergeCell ref="AW4:AZ4"/>
    <mergeCell ref="BA4:BA5"/>
    <mergeCell ref="BB4:BB5"/>
  </mergeCells>
  <pageMargins left="1.01" right="0.70866141732283472" top="0.28000000000000003" bottom="0.25" header="0.27" footer="0.21"/>
  <pageSetup paperSize="9" orientation="landscape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2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D33" sqref="D33"/>
    </sheetView>
  </sheetViews>
  <sheetFormatPr baseColWidth="10" defaultRowHeight="15" x14ac:dyDescent="0.25"/>
  <cols>
    <col min="1" max="1" width="16" customWidth="1"/>
    <col min="2" max="11" width="5.7109375" customWidth="1"/>
    <col min="14" max="15" width="8.42578125" customWidth="1"/>
    <col min="16" max="17" width="9.5703125" customWidth="1"/>
  </cols>
  <sheetData>
    <row r="1" spans="1:25" ht="15" customHeight="1" x14ac:dyDescent="0.25"/>
    <row r="2" spans="1:25" ht="28.5" customHeight="1" thickBot="1" x14ac:dyDescent="0.3">
      <c r="A2" s="380" t="s">
        <v>110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M2" s="381" t="s">
        <v>111</v>
      </c>
      <c r="N2" s="381"/>
      <c r="O2" s="381"/>
      <c r="P2" s="381"/>
      <c r="Q2" s="381"/>
      <c r="S2" s="320" t="s">
        <v>110</v>
      </c>
      <c r="T2" s="320"/>
      <c r="U2" s="320"/>
      <c r="V2" s="320"/>
      <c r="W2" s="320"/>
      <c r="X2" s="320"/>
      <c r="Y2" s="320"/>
    </row>
    <row r="3" spans="1:25" x14ac:dyDescent="0.25">
      <c r="A3" s="280" t="s">
        <v>0</v>
      </c>
      <c r="B3" s="335" t="s">
        <v>62</v>
      </c>
      <c r="C3" s="377"/>
      <c r="D3" s="335" t="s">
        <v>63</v>
      </c>
      <c r="E3" s="382"/>
      <c r="F3" s="382"/>
      <c r="G3" s="382"/>
      <c r="H3" s="382"/>
      <c r="I3" s="377"/>
      <c r="J3" s="280" t="s">
        <v>9</v>
      </c>
      <c r="K3" s="280" t="s">
        <v>10</v>
      </c>
      <c r="M3" s="280" t="s">
        <v>0</v>
      </c>
      <c r="N3" s="335" t="s">
        <v>62</v>
      </c>
      <c r="O3" s="382"/>
      <c r="P3" s="280" t="s">
        <v>9</v>
      </c>
      <c r="Q3" s="291" t="s">
        <v>10</v>
      </c>
      <c r="S3" s="280" t="s">
        <v>0</v>
      </c>
      <c r="T3" s="373" t="s">
        <v>77</v>
      </c>
      <c r="U3" s="374"/>
      <c r="V3" s="373" t="s">
        <v>78</v>
      </c>
      <c r="W3" s="374"/>
      <c r="X3" s="377" t="s">
        <v>9</v>
      </c>
      <c r="Y3" s="291" t="s">
        <v>10</v>
      </c>
    </row>
    <row r="4" spans="1:25" ht="15.75" thickBot="1" x14ac:dyDescent="0.3">
      <c r="A4" s="281"/>
      <c r="B4" s="337"/>
      <c r="C4" s="379"/>
      <c r="D4" s="337"/>
      <c r="E4" s="383"/>
      <c r="F4" s="383"/>
      <c r="G4" s="383"/>
      <c r="H4" s="383"/>
      <c r="I4" s="379"/>
      <c r="J4" s="281"/>
      <c r="K4" s="281"/>
      <c r="M4" s="281"/>
      <c r="N4" s="337"/>
      <c r="O4" s="383"/>
      <c r="P4" s="281"/>
      <c r="Q4" s="292"/>
      <c r="S4" s="281"/>
      <c r="T4" s="375"/>
      <c r="U4" s="376"/>
      <c r="V4" s="375"/>
      <c r="W4" s="376"/>
      <c r="X4" s="378"/>
      <c r="Y4" s="292"/>
    </row>
    <row r="5" spans="1:25" ht="15.75" thickBot="1" x14ac:dyDescent="0.3">
      <c r="A5" s="282"/>
      <c r="B5" s="3" t="s">
        <v>46</v>
      </c>
      <c r="C5" s="3" t="s">
        <v>47</v>
      </c>
      <c r="D5" s="214">
        <v>20</v>
      </c>
      <c r="E5" s="157">
        <v>25</v>
      </c>
      <c r="F5" s="155">
        <v>30</v>
      </c>
      <c r="G5" s="155">
        <v>35</v>
      </c>
      <c r="H5" s="155">
        <v>40</v>
      </c>
      <c r="I5" s="155">
        <v>50</v>
      </c>
      <c r="J5" s="282"/>
      <c r="K5" s="282"/>
      <c r="M5" s="282"/>
      <c r="N5" s="3" t="s">
        <v>46</v>
      </c>
      <c r="O5" s="6" t="s">
        <v>47</v>
      </c>
      <c r="P5" s="282"/>
      <c r="Q5" s="293"/>
      <c r="S5" s="282"/>
      <c r="T5" s="215" t="s">
        <v>79</v>
      </c>
      <c r="U5" s="216" t="s">
        <v>10</v>
      </c>
      <c r="V5" s="216" t="s">
        <v>79</v>
      </c>
      <c r="W5" s="216" t="s">
        <v>10</v>
      </c>
      <c r="X5" s="379"/>
      <c r="Y5" s="293"/>
    </row>
    <row r="6" spans="1:25" ht="23.25" customHeight="1" x14ac:dyDescent="0.25">
      <c r="A6" s="8" t="s">
        <v>11</v>
      </c>
      <c r="B6" s="217"/>
      <c r="C6" s="218"/>
      <c r="D6" s="219"/>
      <c r="E6" s="219"/>
      <c r="F6" s="219"/>
      <c r="G6" s="219"/>
      <c r="H6" s="219"/>
      <c r="I6" s="219"/>
      <c r="J6" s="220"/>
      <c r="K6" s="221"/>
      <c r="L6" s="113"/>
      <c r="M6" s="8" t="s">
        <v>11</v>
      </c>
      <c r="N6" s="217"/>
      <c r="O6" s="219"/>
      <c r="P6" s="222"/>
      <c r="Q6" s="223"/>
      <c r="R6" s="113"/>
      <c r="S6" s="8" t="s">
        <v>11</v>
      </c>
      <c r="T6" s="217"/>
      <c r="U6" s="218"/>
      <c r="V6" s="222"/>
      <c r="W6" s="218"/>
      <c r="X6" s="219"/>
      <c r="Y6" s="223"/>
    </row>
    <row r="7" spans="1:25" x14ac:dyDescent="0.25">
      <c r="A7" s="16" t="s">
        <v>12</v>
      </c>
      <c r="B7" s="23">
        <v>1</v>
      </c>
      <c r="C7" s="173">
        <v>2</v>
      </c>
      <c r="D7" s="171">
        <v>0</v>
      </c>
      <c r="E7" s="169">
        <v>0</v>
      </c>
      <c r="F7" s="169">
        <v>1</v>
      </c>
      <c r="G7" s="172">
        <v>2</v>
      </c>
      <c r="H7" s="172">
        <v>0</v>
      </c>
      <c r="I7" s="172">
        <v>0</v>
      </c>
      <c r="J7" s="23">
        <f t="shared" ref="J7:J12" si="0">SUM(D7:I7)</f>
        <v>3</v>
      </c>
      <c r="K7" s="170">
        <f>(J7*100/J42)</f>
        <v>5.3571428571428568</v>
      </c>
      <c r="M7" s="16" t="s">
        <v>12</v>
      </c>
      <c r="N7" s="23">
        <v>0</v>
      </c>
      <c r="O7" s="172">
        <v>0</v>
      </c>
      <c r="P7" s="23">
        <f t="shared" ref="P7:P12" si="1">SUM(N7:O7)</f>
        <v>0</v>
      </c>
      <c r="Q7" s="170" t="e">
        <f>(P7*100/P42)</f>
        <v>#DIV/0!</v>
      </c>
      <c r="S7" s="16" t="s">
        <v>12</v>
      </c>
      <c r="T7" s="23">
        <v>0</v>
      </c>
      <c r="U7" s="170" t="e">
        <f>(T7*100/T42)</f>
        <v>#DIV/0!</v>
      </c>
      <c r="V7" s="23">
        <v>0</v>
      </c>
      <c r="W7" s="170" t="e">
        <f>(V7*100/V42)</f>
        <v>#DIV/0!</v>
      </c>
      <c r="X7" s="171">
        <f t="shared" ref="X7:X12" si="2">SUM(T7,V7)</f>
        <v>0</v>
      </c>
      <c r="Y7" s="170" t="e">
        <f>(X7*100/X42)</f>
        <v>#DIV/0!</v>
      </c>
    </row>
    <row r="8" spans="1:25" x14ac:dyDescent="0.25">
      <c r="A8" s="16" t="s">
        <v>13</v>
      </c>
      <c r="B8" s="23">
        <v>1</v>
      </c>
      <c r="C8" s="173">
        <v>4</v>
      </c>
      <c r="D8" s="171">
        <v>1</v>
      </c>
      <c r="E8" s="169">
        <v>1</v>
      </c>
      <c r="F8" s="169">
        <v>2</v>
      </c>
      <c r="G8" s="172">
        <v>1</v>
      </c>
      <c r="H8" s="172">
        <v>0</v>
      </c>
      <c r="I8" s="172">
        <v>0</v>
      </c>
      <c r="J8" s="23">
        <f t="shared" si="0"/>
        <v>5</v>
      </c>
      <c r="K8" s="170">
        <f>(J8*100/J42)</f>
        <v>8.9285714285714288</v>
      </c>
      <c r="M8" s="16" t="s">
        <v>13</v>
      </c>
      <c r="N8" s="23">
        <v>0</v>
      </c>
      <c r="O8" s="172">
        <v>0</v>
      </c>
      <c r="P8" s="23">
        <f t="shared" si="1"/>
        <v>0</v>
      </c>
      <c r="Q8" s="170" t="e">
        <f>(P8*100/P42)</f>
        <v>#DIV/0!</v>
      </c>
      <c r="S8" s="16" t="s">
        <v>13</v>
      </c>
      <c r="T8" s="23">
        <v>0</v>
      </c>
      <c r="U8" s="170" t="e">
        <f>(T8*100/T42)</f>
        <v>#DIV/0!</v>
      </c>
      <c r="V8" s="23">
        <v>0</v>
      </c>
      <c r="W8" s="170" t="e">
        <f>(V8*100/V42)</f>
        <v>#DIV/0!</v>
      </c>
      <c r="X8" s="171">
        <f t="shared" si="2"/>
        <v>0</v>
      </c>
      <c r="Y8" s="170" t="e">
        <f>(X8*100/X42)</f>
        <v>#DIV/0!</v>
      </c>
    </row>
    <row r="9" spans="1:25" x14ac:dyDescent="0.25">
      <c r="A9" s="16" t="s">
        <v>14</v>
      </c>
      <c r="B9" s="23">
        <v>0</v>
      </c>
      <c r="C9" s="173">
        <v>1</v>
      </c>
      <c r="D9" s="171">
        <v>0</v>
      </c>
      <c r="E9" s="169">
        <v>0</v>
      </c>
      <c r="F9" s="169">
        <v>0</v>
      </c>
      <c r="G9" s="172">
        <v>1</v>
      </c>
      <c r="H9" s="172">
        <v>0</v>
      </c>
      <c r="I9" s="172">
        <v>0</v>
      </c>
      <c r="J9" s="23">
        <f t="shared" si="0"/>
        <v>1</v>
      </c>
      <c r="K9" s="170">
        <f>(J9*100/J42)</f>
        <v>1.7857142857142858</v>
      </c>
      <c r="M9" s="16" t="s">
        <v>14</v>
      </c>
      <c r="N9" s="23">
        <v>0</v>
      </c>
      <c r="O9" s="172">
        <v>0</v>
      </c>
      <c r="P9" s="23">
        <f t="shared" si="1"/>
        <v>0</v>
      </c>
      <c r="Q9" s="170" t="e">
        <f>(P9*100/P42)</f>
        <v>#DIV/0!</v>
      </c>
      <c r="S9" s="16" t="s">
        <v>14</v>
      </c>
      <c r="T9" s="23">
        <v>0</v>
      </c>
      <c r="U9" s="170" t="e">
        <f>(T9*100/T42)</f>
        <v>#DIV/0!</v>
      </c>
      <c r="V9" s="23">
        <v>0</v>
      </c>
      <c r="W9" s="170" t="e">
        <f>(V9*100/V42)</f>
        <v>#DIV/0!</v>
      </c>
      <c r="X9" s="171">
        <f t="shared" si="2"/>
        <v>0</v>
      </c>
      <c r="Y9" s="170" t="e">
        <f>(X9*100/X42)</f>
        <v>#DIV/0!</v>
      </c>
    </row>
    <row r="10" spans="1:25" x14ac:dyDescent="0.25">
      <c r="A10" s="16" t="s">
        <v>15</v>
      </c>
      <c r="B10" s="23">
        <v>0</v>
      </c>
      <c r="C10" s="173">
        <v>0</v>
      </c>
      <c r="D10" s="171">
        <v>0</v>
      </c>
      <c r="E10" s="169">
        <v>0</v>
      </c>
      <c r="F10" s="169">
        <v>0</v>
      </c>
      <c r="G10" s="172">
        <v>0</v>
      </c>
      <c r="H10" s="172">
        <v>0</v>
      </c>
      <c r="I10" s="172">
        <v>0</v>
      </c>
      <c r="J10" s="23">
        <f t="shared" si="0"/>
        <v>0</v>
      </c>
      <c r="K10" s="170">
        <f>(J10*100/J42)</f>
        <v>0</v>
      </c>
      <c r="M10" s="16" t="s">
        <v>15</v>
      </c>
      <c r="N10" s="23">
        <v>0</v>
      </c>
      <c r="O10" s="172">
        <v>0</v>
      </c>
      <c r="P10" s="23">
        <f t="shared" si="1"/>
        <v>0</v>
      </c>
      <c r="Q10" s="170" t="e">
        <f>(P10*100/P42)</f>
        <v>#DIV/0!</v>
      </c>
      <c r="S10" s="16" t="s">
        <v>15</v>
      </c>
      <c r="T10" s="23">
        <v>0</v>
      </c>
      <c r="U10" s="170" t="e">
        <f>(T10*100/T42)</f>
        <v>#DIV/0!</v>
      </c>
      <c r="V10" s="23">
        <v>0</v>
      </c>
      <c r="W10" s="170" t="e">
        <f>(V10*100/V42)</f>
        <v>#DIV/0!</v>
      </c>
      <c r="X10" s="171">
        <f t="shared" si="2"/>
        <v>0</v>
      </c>
      <c r="Y10" s="170" t="e">
        <f>(X10*100/X42)</f>
        <v>#DIV/0!</v>
      </c>
    </row>
    <row r="11" spans="1:25" x14ac:dyDescent="0.25">
      <c r="A11" s="16" t="s">
        <v>16</v>
      </c>
      <c r="B11" s="23">
        <v>0</v>
      </c>
      <c r="C11" s="173">
        <v>0</v>
      </c>
      <c r="D11" s="171">
        <v>0</v>
      </c>
      <c r="E11" s="169">
        <v>0</v>
      </c>
      <c r="F11" s="169">
        <v>0</v>
      </c>
      <c r="G11" s="172">
        <v>0</v>
      </c>
      <c r="H11" s="172">
        <v>0</v>
      </c>
      <c r="I11" s="172">
        <v>0</v>
      </c>
      <c r="J11" s="23">
        <f t="shared" si="0"/>
        <v>0</v>
      </c>
      <c r="K11" s="170">
        <f>(J11*100/J42)</f>
        <v>0</v>
      </c>
      <c r="M11" s="16" t="s">
        <v>16</v>
      </c>
      <c r="N11" s="23">
        <v>0</v>
      </c>
      <c r="O11" s="172">
        <v>0</v>
      </c>
      <c r="P11" s="23">
        <f t="shared" si="1"/>
        <v>0</v>
      </c>
      <c r="Q11" s="170" t="e">
        <f>(P11*100/P42)</f>
        <v>#DIV/0!</v>
      </c>
      <c r="S11" s="16" t="s">
        <v>16</v>
      </c>
      <c r="T11" s="23">
        <v>0</v>
      </c>
      <c r="U11" s="170" t="e">
        <f>(T11*100/T42)</f>
        <v>#DIV/0!</v>
      </c>
      <c r="V11" s="23">
        <v>0</v>
      </c>
      <c r="W11" s="170" t="e">
        <f>(V11*100/V42)</f>
        <v>#DIV/0!</v>
      </c>
      <c r="X11" s="171">
        <f t="shared" si="2"/>
        <v>0</v>
      </c>
      <c r="Y11" s="170" t="e">
        <f>(X11*100/X42)</f>
        <v>#DIV/0!</v>
      </c>
    </row>
    <row r="12" spans="1:25" ht="15.75" thickBot="1" x14ac:dyDescent="0.3">
      <c r="A12" s="25" t="s">
        <v>17</v>
      </c>
      <c r="B12" s="23">
        <v>1</v>
      </c>
      <c r="C12" s="173">
        <v>1</v>
      </c>
      <c r="D12" s="180">
        <v>0</v>
      </c>
      <c r="E12" s="169">
        <v>1</v>
      </c>
      <c r="F12" s="178">
        <v>1</v>
      </c>
      <c r="G12" s="181">
        <v>0</v>
      </c>
      <c r="H12" s="181">
        <v>0</v>
      </c>
      <c r="I12" s="181">
        <v>0</v>
      </c>
      <c r="J12" s="28">
        <f t="shared" si="0"/>
        <v>2</v>
      </c>
      <c r="K12" s="179">
        <f>(J12*100/J42)</f>
        <v>3.5714285714285716</v>
      </c>
      <c r="M12" s="25" t="s">
        <v>17</v>
      </c>
      <c r="N12" s="28">
        <v>0</v>
      </c>
      <c r="O12" s="181">
        <v>0</v>
      </c>
      <c r="P12" s="28">
        <f t="shared" si="1"/>
        <v>0</v>
      </c>
      <c r="Q12" s="170" t="e">
        <f>(P12*100/P42)</f>
        <v>#DIV/0!</v>
      </c>
      <c r="S12" s="25" t="s">
        <v>17</v>
      </c>
      <c r="T12" s="28">
        <v>0</v>
      </c>
      <c r="U12" s="170" t="e">
        <f>(T12*100/T42)</f>
        <v>#DIV/0!</v>
      </c>
      <c r="V12" s="28">
        <v>0</v>
      </c>
      <c r="W12" s="170" t="e">
        <f>(V12*100/V42)</f>
        <v>#DIV/0!</v>
      </c>
      <c r="X12" s="171">
        <f t="shared" si="2"/>
        <v>0</v>
      </c>
      <c r="Y12" s="179" t="e">
        <f>(X12*100/X42)</f>
        <v>#DIV/0!</v>
      </c>
    </row>
    <row r="13" spans="1:25" ht="15.75" thickBot="1" x14ac:dyDescent="0.3">
      <c r="A13" s="29" t="s">
        <v>18</v>
      </c>
      <c r="B13" s="186">
        <f t="shared" ref="B13:K13" si="3">SUM(B7:B12)</f>
        <v>3</v>
      </c>
      <c r="C13" s="191">
        <f t="shared" si="3"/>
        <v>8</v>
      </c>
      <c r="D13" s="190">
        <f t="shared" si="3"/>
        <v>1</v>
      </c>
      <c r="E13" s="187">
        <f t="shared" si="3"/>
        <v>2</v>
      </c>
      <c r="F13" s="187">
        <f t="shared" si="3"/>
        <v>4</v>
      </c>
      <c r="G13" s="187">
        <f t="shared" si="3"/>
        <v>4</v>
      </c>
      <c r="H13" s="187">
        <f>SUM(H7:H12)</f>
        <v>0</v>
      </c>
      <c r="I13" s="189">
        <f>SUM(I7:I12)</f>
        <v>0</v>
      </c>
      <c r="J13" s="186">
        <f>SUM(J7:J12)</f>
        <v>11</v>
      </c>
      <c r="K13" s="224">
        <f t="shared" si="3"/>
        <v>19.642857142857142</v>
      </c>
      <c r="M13" s="29" t="s">
        <v>18</v>
      </c>
      <c r="N13" s="186">
        <f>SUM(N7:N12)</f>
        <v>0</v>
      </c>
      <c r="O13" s="189">
        <f>SUM(O7:O12)</f>
        <v>0</v>
      </c>
      <c r="P13" s="186">
        <f>SUM(P7:P12)</f>
        <v>0</v>
      </c>
      <c r="Q13" s="224" t="e">
        <f>SUM(Q7:Q12)</f>
        <v>#DIV/0!</v>
      </c>
      <c r="S13" s="29" t="s">
        <v>18</v>
      </c>
      <c r="T13" s="186">
        <f t="shared" ref="T13:Y13" si="4">SUM(T7:T12)</f>
        <v>0</v>
      </c>
      <c r="U13" s="224" t="e">
        <f>SUM(U7:U12)</f>
        <v>#DIV/0!</v>
      </c>
      <c r="V13" s="186">
        <f t="shared" si="4"/>
        <v>0</v>
      </c>
      <c r="W13" s="225" t="e">
        <f>SUM(W7:W12)</f>
        <v>#DIV/0!</v>
      </c>
      <c r="X13" s="190">
        <f t="shared" si="4"/>
        <v>0</v>
      </c>
      <c r="Y13" s="224" t="e">
        <f t="shared" si="4"/>
        <v>#DIV/0!</v>
      </c>
    </row>
    <row r="14" spans="1:25" ht="23.25" customHeight="1" x14ac:dyDescent="0.25">
      <c r="A14" s="39" t="s">
        <v>19</v>
      </c>
      <c r="B14" s="226"/>
      <c r="C14" s="223"/>
      <c r="D14" s="227"/>
      <c r="E14" s="227"/>
      <c r="F14" s="227"/>
      <c r="G14" s="227"/>
      <c r="H14" s="227"/>
      <c r="I14" s="227"/>
      <c r="J14" s="228"/>
      <c r="K14" s="229"/>
      <c r="L14" s="113"/>
      <c r="M14" s="39" t="s">
        <v>19</v>
      </c>
      <c r="N14" s="226"/>
      <c r="O14" s="227"/>
      <c r="P14" s="228"/>
      <c r="Q14" s="223"/>
      <c r="R14" s="113"/>
      <c r="S14" s="39" t="s">
        <v>19</v>
      </c>
      <c r="T14" s="228"/>
      <c r="U14" s="223"/>
      <c r="V14" s="228"/>
      <c r="W14" s="223"/>
      <c r="X14" s="227"/>
      <c r="Y14" s="223"/>
    </row>
    <row r="15" spans="1:25" x14ac:dyDescent="0.25">
      <c r="A15" s="16" t="s">
        <v>20</v>
      </c>
      <c r="B15" s="23">
        <v>2</v>
      </c>
      <c r="C15" s="173">
        <v>0</v>
      </c>
      <c r="D15" s="171">
        <v>0</v>
      </c>
      <c r="E15" s="169">
        <v>1</v>
      </c>
      <c r="F15" s="169">
        <v>1</v>
      </c>
      <c r="G15" s="172">
        <v>0</v>
      </c>
      <c r="H15" s="172">
        <v>0</v>
      </c>
      <c r="I15" s="172">
        <v>0</v>
      </c>
      <c r="J15" s="23">
        <f t="shared" ref="J15:J25" si="5">SUM(D15:I15)</f>
        <v>2</v>
      </c>
      <c r="K15" s="170">
        <f>(J15*100/J42)</f>
        <v>3.5714285714285716</v>
      </c>
      <c r="M15" s="16" t="s">
        <v>20</v>
      </c>
      <c r="N15" s="23">
        <v>0</v>
      </c>
      <c r="O15" s="172">
        <v>0</v>
      </c>
      <c r="P15" s="23">
        <f t="shared" ref="P15:P25" si="6">SUM(N15:O15)</f>
        <v>0</v>
      </c>
      <c r="Q15" s="170" t="e">
        <f>(P15*100/P42)</f>
        <v>#DIV/0!</v>
      </c>
      <c r="S15" s="16" t="s">
        <v>20</v>
      </c>
      <c r="T15" s="23">
        <v>0</v>
      </c>
      <c r="U15" s="170" t="e">
        <f>(T15*100/T42)</f>
        <v>#DIV/0!</v>
      </c>
      <c r="V15" s="23">
        <v>0</v>
      </c>
      <c r="W15" s="170" t="e">
        <f>(V15*100/V42)</f>
        <v>#DIV/0!</v>
      </c>
      <c r="X15" s="171">
        <f>SUM(T15,V15)</f>
        <v>0</v>
      </c>
      <c r="Y15" s="170" t="e">
        <f>(X15*100/X42)</f>
        <v>#DIV/0!</v>
      </c>
    </row>
    <row r="16" spans="1:25" x14ac:dyDescent="0.25">
      <c r="A16" s="16" t="s">
        <v>21</v>
      </c>
      <c r="B16" s="23">
        <v>1</v>
      </c>
      <c r="C16" s="173">
        <v>0</v>
      </c>
      <c r="D16" s="171">
        <v>0</v>
      </c>
      <c r="E16" s="169">
        <v>0</v>
      </c>
      <c r="F16" s="169">
        <v>0</v>
      </c>
      <c r="G16" s="172">
        <v>1</v>
      </c>
      <c r="H16" s="172">
        <v>0</v>
      </c>
      <c r="I16" s="172">
        <v>0</v>
      </c>
      <c r="J16" s="23">
        <f t="shared" si="5"/>
        <v>1</v>
      </c>
      <c r="K16" s="170">
        <f>(J16*100/J42)</f>
        <v>1.7857142857142858</v>
      </c>
      <c r="M16" s="16" t="s">
        <v>21</v>
      </c>
      <c r="N16" s="23">
        <v>0</v>
      </c>
      <c r="O16" s="172">
        <v>0</v>
      </c>
      <c r="P16" s="23">
        <f t="shared" si="6"/>
        <v>0</v>
      </c>
      <c r="Q16" s="170" t="e">
        <f>(P16*100/P42)</f>
        <v>#DIV/0!</v>
      </c>
      <c r="S16" s="16" t="s">
        <v>21</v>
      </c>
      <c r="T16" s="23">
        <v>0</v>
      </c>
      <c r="U16" s="170" t="e">
        <f>(T16*100/T42)</f>
        <v>#DIV/0!</v>
      </c>
      <c r="V16" s="23">
        <v>0</v>
      </c>
      <c r="W16" s="170" t="e">
        <f>(V16*100/V42)</f>
        <v>#DIV/0!</v>
      </c>
      <c r="X16" s="171">
        <f t="shared" ref="X16:X25" si="7">SUM(T16,V16)</f>
        <v>0</v>
      </c>
      <c r="Y16" s="170" t="e">
        <f>(X16*100/X42)</f>
        <v>#DIV/0!</v>
      </c>
    </row>
    <row r="17" spans="1:25" x14ac:dyDescent="0.25">
      <c r="A17" s="16" t="s">
        <v>22</v>
      </c>
      <c r="B17" s="23">
        <v>1</v>
      </c>
      <c r="C17" s="173">
        <v>0</v>
      </c>
      <c r="D17" s="171">
        <v>0</v>
      </c>
      <c r="E17" s="169">
        <v>1</v>
      </c>
      <c r="F17" s="169">
        <v>0</v>
      </c>
      <c r="G17" s="172">
        <v>0</v>
      </c>
      <c r="H17" s="172">
        <v>0</v>
      </c>
      <c r="I17" s="172">
        <v>0</v>
      </c>
      <c r="J17" s="23">
        <f t="shared" si="5"/>
        <v>1</v>
      </c>
      <c r="K17" s="170">
        <f>(J17*100/J42)</f>
        <v>1.7857142857142858</v>
      </c>
      <c r="M17" s="16" t="s">
        <v>22</v>
      </c>
      <c r="N17" s="23">
        <v>0</v>
      </c>
      <c r="O17" s="172">
        <v>0</v>
      </c>
      <c r="P17" s="23">
        <f t="shared" si="6"/>
        <v>0</v>
      </c>
      <c r="Q17" s="170" t="e">
        <f>(P17*100/P42)</f>
        <v>#DIV/0!</v>
      </c>
      <c r="S17" s="16" t="s">
        <v>22</v>
      </c>
      <c r="T17" s="23">
        <v>0</v>
      </c>
      <c r="U17" s="170" t="e">
        <f>(T17*100/T42)</f>
        <v>#DIV/0!</v>
      </c>
      <c r="V17" s="23">
        <v>0</v>
      </c>
      <c r="W17" s="170" t="e">
        <f>(V17*100/V42)</f>
        <v>#DIV/0!</v>
      </c>
      <c r="X17" s="171">
        <f t="shared" si="7"/>
        <v>0</v>
      </c>
      <c r="Y17" s="170" t="e">
        <f>(X17*100/X42)</f>
        <v>#DIV/0!</v>
      </c>
    </row>
    <row r="18" spans="1:25" x14ac:dyDescent="0.25">
      <c r="A18" s="16" t="s">
        <v>23</v>
      </c>
      <c r="B18" s="23">
        <v>4</v>
      </c>
      <c r="C18" s="173">
        <v>0</v>
      </c>
      <c r="D18" s="171">
        <v>0</v>
      </c>
      <c r="E18" s="169">
        <v>2</v>
      </c>
      <c r="F18" s="169">
        <v>1</v>
      </c>
      <c r="G18" s="172">
        <v>1</v>
      </c>
      <c r="H18" s="172">
        <v>0</v>
      </c>
      <c r="I18" s="172">
        <v>0</v>
      </c>
      <c r="J18" s="23">
        <f t="shared" si="5"/>
        <v>4</v>
      </c>
      <c r="K18" s="170">
        <f>(J18*100/J42)</f>
        <v>7.1428571428571432</v>
      </c>
      <c r="M18" s="16" t="s">
        <v>23</v>
      </c>
      <c r="N18" s="23">
        <v>0</v>
      </c>
      <c r="O18" s="172">
        <v>0</v>
      </c>
      <c r="P18" s="23">
        <f t="shared" si="6"/>
        <v>0</v>
      </c>
      <c r="Q18" s="170" t="e">
        <f>(P18*100/P42)</f>
        <v>#DIV/0!</v>
      </c>
      <c r="S18" s="16" t="s">
        <v>23</v>
      </c>
      <c r="T18" s="23">
        <v>0</v>
      </c>
      <c r="U18" s="170" t="e">
        <f>(T18*100/T42)</f>
        <v>#DIV/0!</v>
      </c>
      <c r="V18" s="23">
        <v>0</v>
      </c>
      <c r="W18" s="170" t="e">
        <f>(V18*100/V42)</f>
        <v>#DIV/0!</v>
      </c>
      <c r="X18" s="171">
        <f t="shared" si="7"/>
        <v>0</v>
      </c>
      <c r="Y18" s="170" t="e">
        <f>(X18*100/X42)</f>
        <v>#DIV/0!</v>
      </c>
    </row>
    <row r="19" spans="1:25" x14ac:dyDescent="0.25">
      <c r="A19" s="16" t="s">
        <v>24</v>
      </c>
      <c r="B19" s="23">
        <v>4</v>
      </c>
      <c r="C19" s="173">
        <v>3</v>
      </c>
      <c r="D19" s="171">
        <v>1</v>
      </c>
      <c r="E19" s="169">
        <v>4</v>
      </c>
      <c r="F19" s="169">
        <v>0</v>
      </c>
      <c r="G19" s="172">
        <v>2</v>
      </c>
      <c r="H19" s="172">
        <v>0</v>
      </c>
      <c r="I19" s="172">
        <v>0</v>
      </c>
      <c r="J19" s="23">
        <f t="shared" si="5"/>
        <v>7</v>
      </c>
      <c r="K19" s="170">
        <f>(J19*100/J42)</f>
        <v>12.5</v>
      </c>
      <c r="M19" s="16" t="s">
        <v>24</v>
      </c>
      <c r="N19" s="23">
        <v>0</v>
      </c>
      <c r="O19" s="172">
        <v>0</v>
      </c>
      <c r="P19" s="23">
        <f t="shared" si="6"/>
        <v>0</v>
      </c>
      <c r="Q19" s="170" t="e">
        <f>(P19*100/P42)</f>
        <v>#DIV/0!</v>
      </c>
      <c r="S19" s="16" t="s">
        <v>24</v>
      </c>
      <c r="T19" s="23">
        <v>0</v>
      </c>
      <c r="U19" s="170" t="e">
        <f>(T19*100/T42)</f>
        <v>#DIV/0!</v>
      </c>
      <c r="V19" s="23">
        <v>0</v>
      </c>
      <c r="W19" s="170" t="e">
        <f>(V19*100/V42)</f>
        <v>#DIV/0!</v>
      </c>
      <c r="X19" s="171">
        <f t="shared" si="7"/>
        <v>0</v>
      </c>
      <c r="Y19" s="170" t="e">
        <f>(X19*100/X42)</f>
        <v>#DIV/0!</v>
      </c>
    </row>
    <row r="20" spans="1:25" x14ac:dyDescent="0.25">
      <c r="A20" s="16" t="s">
        <v>83</v>
      </c>
      <c r="B20" s="23">
        <v>1</v>
      </c>
      <c r="C20" s="173">
        <v>0</v>
      </c>
      <c r="D20" s="171">
        <v>0</v>
      </c>
      <c r="E20" s="169">
        <v>0</v>
      </c>
      <c r="F20" s="169">
        <v>1</v>
      </c>
      <c r="G20" s="172">
        <v>0</v>
      </c>
      <c r="H20" s="172">
        <v>0</v>
      </c>
      <c r="I20" s="172">
        <v>0</v>
      </c>
      <c r="J20" s="23">
        <f t="shared" si="5"/>
        <v>1</v>
      </c>
      <c r="K20" s="170">
        <f>(J20*100/J42)</f>
        <v>1.7857142857142858</v>
      </c>
      <c r="M20" s="16" t="s">
        <v>83</v>
      </c>
      <c r="N20" s="23">
        <v>0</v>
      </c>
      <c r="O20" s="172">
        <v>0</v>
      </c>
      <c r="P20" s="23">
        <f t="shared" si="6"/>
        <v>0</v>
      </c>
      <c r="Q20" s="170"/>
      <c r="S20" s="16" t="s">
        <v>83</v>
      </c>
      <c r="T20" s="23">
        <v>0</v>
      </c>
      <c r="U20" s="170" t="e">
        <f>(T20*100/T42)</f>
        <v>#DIV/0!</v>
      </c>
      <c r="V20" s="23">
        <v>0</v>
      </c>
      <c r="W20" s="170" t="e">
        <f>(V20*100/V43)</f>
        <v>#DIV/0!</v>
      </c>
      <c r="X20" s="171">
        <f t="shared" si="7"/>
        <v>0</v>
      </c>
      <c r="Y20" s="170" t="e">
        <f>(X20*100/X42)</f>
        <v>#DIV/0!</v>
      </c>
    </row>
    <row r="21" spans="1:25" x14ac:dyDescent="0.25">
      <c r="A21" s="16" t="s">
        <v>85</v>
      </c>
      <c r="B21" s="23">
        <v>1</v>
      </c>
      <c r="C21" s="173">
        <v>2</v>
      </c>
      <c r="D21" s="171">
        <v>2</v>
      </c>
      <c r="E21" s="169">
        <v>0</v>
      </c>
      <c r="F21" s="169">
        <v>0</v>
      </c>
      <c r="G21" s="172">
        <v>1</v>
      </c>
      <c r="H21" s="172">
        <v>0</v>
      </c>
      <c r="I21" s="172">
        <v>0</v>
      </c>
      <c r="J21" s="23">
        <f t="shared" si="5"/>
        <v>3</v>
      </c>
      <c r="K21" s="170">
        <f>(J21*100/J42)</f>
        <v>5.3571428571428568</v>
      </c>
      <c r="M21" s="16" t="s">
        <v>85</v>
      </c>
      <c r="N21" s="23">
        <v>0</v>
      </c>
      <c r="O21" s="172">
        <v>0</v>
      </c>
      <c r="P21" s="23">
        <f t="shared" si="6"/>
        <v>0</v>
      </c>
      <c r="Q21" s="170"/>
      <c r="S21" s="16" t="s">
        <v>85</v>
      </c>
      <c r="T21" s="23">
        <v>0</v>
      </c>
      <c r="U21" s="170" t="e">
        <f>(T21*100/T42)</f>
        <v>#DIV/0!</v>
      </c>
      <c r="V21" s="23">
        <v>0</v>
      </c>
      <c r="W21" s="170" t="e">
        <f>(V21*100/V44)</f>
        <v>#DIV/0!</v>
      </c>
      <c r="X21" s="171">
        <f t="shared" si="7"/>
        <v>0</v>
      </c>
      <c r="Y21" s="170" t="e">
        <f>(X21*100/X42)</f>
        <v>#DIV/0!</v>
      </c>
    </row>
    <row r="22" spans="1:25" x14ac:dyDescent="0.25">
      <c r="A22" s="16" t="s">
        <v>25</v>
      </c>
      <c r="B22" s="23">
        <v>0</v>
      </c>
      <c r="C22" s="173">
        <v>0</v>
      </c>
      <c r="D22" s="171">
        <v>0</v>
      </c>
      <c r="E22" s="169">
        <v>0</v>
      </c>
      <c r="F22" s="169">
        <v>0</v>
      </c>
      <c r="G22" s="172">
        <v>0</v>
      </c>
      <c r="H22" s="172">
        <v>0</v>
      </c>
      <c r="I22" s="172">
        <v>0</v>
      </c>
      <c r="J22" s="23">
        <f t="shared" si="5"/>
        <v>0</v>
      </c>
      <c r="K22" s="170">
        <f>(J22*100/J42)</f>
        <v>0</v>
      </c>
      <c r="M22" s="16" t="s">
        <v>25</v>
      </c>
      <c r="N22" s="23">
        <v>0</v>
      </c>
      <c r="O22" s="172">
        <v>0</v>
      </c>
      <c r="P22" s="23">
        <f t="shared" si="6"/>
        <v>0</v>
      </c>
      <c r="Q22" s="170" t="e">
        <f>(P22*100/P42)</f>
        <v>#DIV/0!</v>
      </c>
      <c r="S22" s="16" t="s">
        <v>25</v>
      </c>
      <c r="T22" s="23">
        <v>0</v>
      </c>
      <c r="U22" s="170" t="e">
        <f>(T22*100/T42)</f>
        <v>#DIV/0!</v>
      </c>
      <c r="V22" s="23">
        <v>0</v>
      </c>
      <c r="W22" s="170" t="e">
        <f>(V22*100/V42)</f>
        <v>#DIV/0!</v>
      </c>
      <c r="X22" s="171">
        <f t="shared" si="7"/>
        <v>0</v>
      </c>
      <c r="Y22" s="170" t="e">
        <f>(X22*100/X42)</f>
        <v>#DIV/0!</v>
      </c>
    </row>
    <row r="23" spans="1:25" x14ac:dyDescent="0.25">
      <c r="A23" s="16" t="s">
        <v>26</v>
      </c>
      <c r="B23" s="23">
        <v>0</v>
      </c>
      <c r="C23" s="173">
        <v>1</v>
      </c>
      <c r="D23" s="171">
        <v>1</v>
      </c>
      <c r="E23" s="169">
        <v>0</v>
      </c>
      <c r="F23" s="169">
        <v>0</v>
      </c>
      <c r="G23" s="172">
        <v>0</v>
      </c>
      <c r="H23" s="172">
        <v>0</v>
      </c>
      <c r="I23" s="172">
        <v>0</v>
      </c>
      <c r="J23" s="23">
        <f t="shared" si="5"/>
        <v>1</v>
      </c>
      <c r="K23" s="170">
        <f>(J23*100/J42)</f>
        <v>1.7857142857142858</v>
      </c>
      <c r="M23" s="16" t="s">
        <v>26</v>
      </c>
      <c r="N23" s="23">
        <v>0</v>
      </c>
      <c r="O23" s="172">
        <v>0</v>
      </c>
      <c r="P23" s="23">
        <f t="shared" si="6"/>
        <v>0</v>
      </c>
      <c r="Q23" s="170" t="e">
        <f>(P23*100/P42)</f>
        <v>#DIV/0!</v>
      </c>
      <c r="S23" s="16" t="s">
        <v>26</v>
      </c>
      <c r="T23" s="23">
        <v>0</v>
      </c>
      <c r="U23" s="170" t="e">
        <f>(T23*100/T42)</f>
        <v>#DIV/0!</v>
      </c>
      <c r="V23" s="23">
        <v>0</v>
      </c>
      <c r="W23" s="170" t="e">
        <f>(V23*100/V42)</f>
        <v>#DIV/0!</v>
      </c>
      <c r="X23" s="171">
        <f t="shared" si="7"/>
        <v>0</v>
      </c>
      <c r="Y23" s="170" t="e">
        <f>(X23*100/X42)</f>
        <v>#DIV/0!</v>
      </c>
    </row>
    <row r="24" spans="1:25" x14ac:dyDescent="0.25">
      <c r="A24" s="16" t="s">
        <v>27</v>
      </c>
      <c r="B24" s="23">
        <v>0</v>
      </c>
      <c r="C24" s="173">
        <v>0</v>
      </c>
      <c r="D24" s="171">
        <v>0</v>
      </c>
      <c r="E24" s="169">
        <v>0</v>
      </c>
      <c r="F24" s="169">
        <v>0</v>
      </c>
      <c r="G24" s="172">
        <v>0</v>
      </c>
      <c r="H24" s="172">
        <v>0</v>
      </c>
      <c r="I24" s="172">
        <v>0</v>
      </c>
      <c r="J24" s="23">
        <f t="shared" si="5"/>
        <v>0</v>
      </c>
      <c r="K24" s="170">
        <f>(J24*100/J42)</f>
        <v>0</v>
      </c>
      <c r="M24" s="16" t="s">
        <v>27</v>
      </c>
      <c r="N24" s="23">
        <v>0</v>
      </c>
      <c r="O24" s="172">
        <v>0</v>
      </c>
      <c r="P24" s="23">
        <f t="shared" si="6"/>
        <v>0</v>
      </c>
      <c r="Q24" s="170" t="e">
        <f>(P24*100/P42)</f>
        <v>#DIV/0!</v>
      </c>
      <c r="S24" s="16" t="s">
        <v>27</v>
      </c>
      <c r="T24" s="23">
        <v>0</v>
      </c>
      <c r="U24" s="170" t="e">
        <f>(T24*100/T42)</f>
        <v>#DIV/0!</v>
      </c>
      <c r="V24" s="23">
        <v>0</v>
      </c>
      <c r="W24" s="170" t="e">
        <f>(V24*100/V42)</f>
        <v>#DIV/0!</v>
      </c>
      <c r="X24" s="171">
        <f t="shared" si="7"/>
        <v>0</v>
      </c>
      <c r="Y24" s="170" t="e">
        <f>(X24*100/X42)</f>
        <v>#DIV/0!</v>
      </c>
    </row>
    <row r="25" spans="1:25" ht="15.75" thickBot="1" x14ac:dyDescent="0.3">
      <c r="A25" s="25" t="s">
        <v>28</v>
      </c>
      <c r="B25" s="23">
        <v>0</v>
      </c>
      <c r="C25" s="173">
        <v>0</v>
      </c>
      <c r="D25" s="171">
        <v>0</v>
      </c>
      <c r="E25" s="169">
        <v>0</v>
      </c>
      <c r="F25" s="169">
        <v>0</v>
      </c>
      <c r="G25" s="172">
        <v>0</v>
      </c>
      <c r="H25" s="172">
        <v>0</v>
      </c>
      <c r="I25" s="181">
        <v>0</v>
      </c>
      <c r="J25" s="28">
        <f t="shared" si="5"/>
        <v>0</v>
      </c>
      <c r="K25" s="179">
        <f>(J25*100/J42)</f>
        <v>0</v>
      </c>
      <c r="M25" s="25" t="s">
        <v>28</v>
      </c>
      <c r="N25" s="28">
        <v>0</v>
      </c>
      <c r="O25" s="181">
        <v>0</v>
      </c>
      <c r="P25" s="28">
        <f t="shared" si="6"/>
        <v>0</v>
      </c>
      <c r="Q25" s="170" t="e">
        <f>(P25*100/P42)</f>
        <v>#DIV/0!</v>
      </c>
      <c r="S25" s="25" t="s">
        <v>28</v>
      </c>
      <c r="T25" s="28">
        <v>0</v>
      </c>
      <c r="U25" s="170" t="e">
        <f>(T25*100/T42)</f>
        <v>#DIV/0!</v>
      </c>
      <c r="V25" s="28">
        <v>0</v>
      </c>
      <c r="W25" s="170" t="e">
        <f>(V25*100/V42)</f>
        <v>#DIV/0!</v>
      </c>
      <c r="X25" s="171">
        <f t="shared" si="7"/>
        <v>0</v>
      </c>
      <c r="Y25" s="179" t="e">
        <f>(X25*100/X42)</f>
        <v>#DIV/0!</v>
      </c>
    </row>
    <row r="26" spans="1:25" ht="15.75" thickBot="1" x14ac:dyDescent="0.3">
      <c r="A26" s="29" t="s">
        <v>18</v>
      </c>
      <c r="B26" s="186">
        <f t="shared" ref="B26:K26" si="8">SUM(B15:B25)</f>
        <v>14</v>
      </c>
      <c r="C26" s="191">
        <f t="shared" si="8"/>
        <v>6</v>
      </c>
      <c r="D26" s="190">
        <f t="shared" si="8"/>
        <v>4</v>
      </c>
      <c r="E26" s="187">
        <f t="shared" si="8"/>
        <v>8</v>
      </c>
      <c r="F26" s="187">
        <f t="shared" si="8"/>
        <v>3</v>
      </c>
      <c r="G26" s="189">
        <f>SUM(G15:G25)</f>
        <v>5</v>
      </c>
      <c r="H26" s="189">
        <f>SUM(H15:H25)</f>
        <v>0</v>
      </c>
      <c r="I26" s="189">
        <f t="shared" si="8"/>
        <v>0</v>
      </c>
      <c r="J26" s="186">
        <f>SUM(J15:J25)</f>
        <v>20</v>
      </c>
      <c r="K26" s="224">
        <f t="shared" si="8"/>
        <v>35.714285714285708</v>
      </c>
      <c r="M26" s="29" t="s">
        <v>18</v>
      </c>
      <c r="N26" s="186">
        <f>SUM(N15:N25)</f>
        <v>0</v>
      </c>
      <c r="O26" s="189">
        <f>SUM(O15:O25)</f>
        <v>0</v>
      </c>
      <c r="P26" s="186">
        <f>SUM(P15:P25)</f>
        <v>0</v>
      </c>
      <c r="Q26" s="224" t="e">
        <f>SUM(Q15:Q25)</f>
        <v>#DIV/0!</v>
      </c>
      <c r="S26" s="29" t="s">
        <v>18</v>
      </c>
      <c r="T26" s="186">
        <f t="shared" ref="T26:Y26" si="9">SUM(T15:T25)</f>
        <v>0</v>
      </c>
      <c r="U26" s="225" t="e">
        <f>SUM(U15:U25)</f>
        <v>#DIV/0!</v>
      </c>
      <c r="V26" s="186">
        <f t="shared" si="9"/>
        <v>0</v>
      </c>
      <c r="W26" s="225" t="e">
        <f>SUM(W15:W25)</f>
        <v>#DIV/0!</v>
      </c>
      <c r="X26" s="190">
        <f t="shared" si="9"/>
        <v>0</v>
      </c>
      <c r="Y26" s="224" t="e">
        <f t="shared" si="9"/>
        <v>#DIV/0!</v>
      </c>
    </row>
    <row r="27" spans="1:25" ht="23.25" customHeight="1" x14ac:dyDescent="0.25">
      <c r="A27" s="39" t="s">
        <v>29</v>
      </c>
      <c r="B27" s="228"/>
      <c r="C27" s="223"/>
      <c r="D27" s="227"/>
      <c r="E27" s="227"/>
      <c r="F27" s="227"/>
      <c r="G27" s="227"/>
      <c r="H27" s="227"/>
      <c r="I27" s="227"/>
      <c r="J27" s="228"/>
      <c r="K27" s="229"/>
      <c r="L27" s="113"/>
      <c r="M27" s="39" t="s">
        <v>29</v>
      </c>
      <c r="N27" s="228"/>
      <c r="O27" s="227"/>
      <c r="P27" s="228"/>
      <c r="Q27" s="223"/>
      <c r="R27" s="113"/>
      <c r="S27" s="39" t="s">
        <v>29</v>
      </c>
      <c r="T27" s="228"/>
      <c r="U27" s="223"/>
      <c r="V27" s="228"/>
      <c r="W27" s="223"/>
      <c r="X27" s="227"/>
      <c r="Y27" s="223"/>
    </row>
    <row r="28" spans="1:25" x14ac:dyDescent="0.25">
      <c r="A28" s="16" t="s">
        <v>30</v>
      </c>
      <c r="B28" s="23">
        <v>0</v>
      </c>
      <c r="C28" s="173">
        <v>0</v>
      </c>
      <c r="D28" s="171">
        <v>0</v>
      </c>
      <c r="E28" s="169">
        <v>0</v>
      </c>
      <c r="F28" s="169">
        <v>0</v>
      </c>
      <c r="G28" s="172">
        <v>0</v>
      </c>
      <c r="H28" s="172">
        <v>0</v>
      </c>
      <c r="I28" s="172">
        <v>0</v>
      </c>
      <c r="J28" s="23">
        <f t="shared" ref="J28:J33" si="10">SUM(D28:I28)</f>
        <v>0</v>
      </c>
      <c r="K28" s="170">
        <f>(J28*100/J42)</f>
        <v>0</v>
      </c>
      <c r="M28" s="16" t="s">
        <v>30</v>
      </c>
      <c r="N28" s="23">
        <v>0</v>
      </c>
      <c r="O28" s="172">
        <v>0</v>
      </c>
      <c r="P28" s="23">
        <f t="shared" ref="P28:P33" si="11">SUM(N28:O28)</f>
        <v>0</v>
      </c>
      <c r="Q28" s="170" t="e">
        <f>(P28*100/P42)</f>
        <v>#DIV/0!</v>
      </c>
      <c r="S28" s="16" t="s">
        <v>30</v>
      </c>
      <c r="T28" s="23">
        <v>0</v>
      </c>
      <c r="U28" s="170" t="e">
        <f>(T28*100/T42)</f>
        <v>#DIV/0!</v>
      </c>
      <c r="V28" s="23">
        <v>0</v>
      </c>
      <c r="W28" s="170" t="e">
        <f>(V28*100/V42)</f>
        <v>#DIV/0!</v>
      </c>
      <c r="X28" s="171">
        <f t="shared" ref="X28:X33" si="12">SUM(T28,V28)</f>
        <v>0</v>
      </c>
      <c r="Y28" s="170" t="e">
        <f>(X28*100/X42)</f>
        <v>#DIV/0!</v>
      </c>
    </row>
    <row r="29" spans="1:25" x14ac:dyDescent="0.25">
      <c r="A29" s="16" t="s">
        <v>31</v>
      </c>
      <c r="B29" s="23">
        <v>0</v>
      </c>
      <c r="C29" s="173">
        <v>3</v>
      </c>
      <c r="D29" s="171">
        <v>0</v>
      </c>
      <c r="E29" s="169">
        <v>0</v>
      </c>
      <c r="F29" s="169">
        <v>3</v>
      </c>
      <c r="G29" s="172">
        <v>0</v>
      </c>
      <c r="H29" s="172">
        <v>0</v>
      </c>
      <c r="I29" s="172">
        <v>0</v>
      </c>
      <c r="J29" s="23">
        <f t="shared" si="10"/>
        <v>3</v>
      </c>
      <c r="K29" s="170">
        <f>(J29*100/J42)</f>
        <v>5.3571428571428568</v>
      </c>
      <c r="M29" s="16" t="s">
        <v>31</v>
      </c>
      <c r="N29" s="23">
        <v>0</v>
      </c>
      <c r="O29" s="172">
        <v>0</v>
      </c>
      <c r="P29" s="23">
        <f t="shared" si="11"/>
        <v>0</v>
      </c>
      <c r="Q29" s="170" t="e">
        <f>(P29*100/P42)</f>
        <v>#DIV/0!</v>
      </c>
      <c r="S29" s="16" t="s">
        <v>31</v>
      </c>
      <c r="T29" s="23">
        <v>0</v>
      </c>
      <c r="U29" s="170" t="e">
        <f>(T29*100/T42)</f>
        <v>#DIV/0!</v>
      </c>
      <c r="V29" s="23">
        <v>0</v>
      </c>
      <c r="W29" s="170" t="e">
        <f>(V29*100/V42)</f>
        <v>#DIV/0!</v>
      </c>
      <c r="X29" s="171">
        <f t="shared" si="12"/>
        <v>0</v>
      </c>
      <c r="Y29" s="170" t="e">
        <f>(X29*100/X42)</f>
        <v>#DIV/0!</v>
      </c>
    </row>
    <row r="30" spans="1:25" x14ac:dyDescent="0.25">
      <c r="A30" s="16" t="s">
        <v>32</v>
      </c>
      <c r="B30" s="23">
        <v>1</v>
      </c>
      <c r="C30" s="173">
        <v>5</v>
      </c>
      <c r="D30" s="171">
        <v>0</v>
      </c>
      <c r="E30" s="169">
        <v>1</v>
      </c>
      <c r="F30" s="169">
        <v>1</v>
      </c>
      <c r="G30" s="172">
        <v>4</v>
      </c>
      <c r="H30" s="172">
        <v>0</v>
      </c>
      <c r="I30" s="172">
        <v>0</v>
      </c>
      <c r="J30" s="23">
        <f t="shared" si="10"/>
        <v>6</v>
      </c>
      <c r="K30" s="170">
        <f>(J30*100/J42)</f>
        <v>10.714285714285714</v>
      </c>
      <c r="M30" s="16" t="s">
        <v>32</v>
      </c>
      <c r="N30" s="23">
        <v>0</v>
      </c>
      <c r="O30" s="172">
        <v>0</v>
      </c>
      <c r="P30" s="23">
        <f t="shared" si="11"/>
        <v>0</v>
      </c>
      <c r="Q30" s="170" t="e">
        <f>(P30*100/P42)</f>
        <v>#DIV/0!</v>
      </c>
      <c r="S30" s="16" t="s">
        <v>32</v>
      </c>
      <c r="T30" s="23">
        <v>0</v>
      </c>
      <c r="U30" s="170" t="e">
        <f>(T30*100/T42)</f>
        <v>#DIV/0!</v>
      </c>
      <c r="V30" s="23">
        <v>0</v>
      </c>
      <c r="W30" s="170" t="e">
        <f>(V30*100/V42)</f>
        <v>#DIV/0!</v>
      </c>
      <c r="X30" s="171">
        <f t="shared" si="12"/>
        <v>0</v>
      </c>
      <c r="Y30" s="170" t="e">
        <f>(X30*100/X42)</f>
        <v>#DIV/0!</v>
      </c>
    </row>
    <row r="31" spans="1:25" x14ac:dyDescent="0.25">
      <c r="A31" s="16" t="s">
        <v>33</v>
      </c>
      <c r="B31" s="23">
        <v>0</v>
      </c>
      <c r="C31" s="173">
        <v>1</v>
      </c>
      <c r="D31" s="171">
        <v>0</v>
      </c>
      <c r="E31" s="169">
        <v>1</v>
      </c>
      <c r="F31" s="169">
        <v>0</v>
      </c>
      <c r="G31" s="172">
        <v>0</v>
      </c>
      <c r="H31" s="172">
        <v>0</v>
      </c>
      <c r="I31" s="172">
        <v>0</v>
      </c>
      <c r="J31" s="23">
        <f t="shared" si="10"/>
        <v>1</v>
      </c>
      <c r="K31" s="170">
        <f>(J31*100/J42)</f>
        <v>1.7857142857142858</v>
      </c>
      <c r="M31" s="16" t="s">
        <v>33</v>
      </c>
      <c r="N31" s="23">
        <v>0</v>
      </c>
      <c r="O31" s="172">
        <v>0</v>
      </c>
      <c r="P31" s="23">
        <f t="shared" si="11"/>
        <v>0</v>
      </c>
      <c r="Q31" s="170" t="e">
        <f>(P31*100/P42)</f>
        <v>#DIV/0!</v>
      </c>
      <c r="S31" s="16" t="s">
        <v>33</v>
      </c>
      <c r="T31" s="23">
        <v>0</v>
      </c>
      <c r="U31" s="170" t="e">
        <f>(T31*100/T42)</f>
        <v>#DIV/0!</v>
      </c>
      <c r="V31" s="23">
        <v>0</v>
      </c>
      <c r="W31" s="170" t="e">
        <f>(V31*100/V42)</f>
        <v>#DIV/0!</v>
      </c>
      <c r="X31" s="171">
        <f t="shared" si="12"/>
        <v>0</v>
      </c>
      <c r="Y31" s="170" t="e">
        <f>(X31*100/X42)</f>
        <v>#DIV/0!</v>
      </c>
    </row>
    <row r="32" spans="1:25" x14ac:dyDescent="0.25">
      <c r="A32" s="16" t="s">
        <v>34</v>
      </c>
      <c r="B32" s="23">
        <v>0</v>
      </c>
      <c r="C32" s="173">
        <v>0</v>
      </c>
      <c r="D32" s="171">
        <v>0</v>
      </c>
      <c r="E32" s="169">
        <v>0</v>
      </c>
      <c r="F32" s="169">
        <v>0</v>
      </c>
      <c r="G32" s="172">
        <v>0</v>
      </c>
      <c r="H32" s="172">
        <v>0</v>
      </c>
      <c r="I32" s="172">
        <v>0</v>
      </c>
      <c r="J32" s="23">
        <f t="shared" si="10"/>
        <v>0</v>
      </c>
      <c r="K32" s="170">
        <f>(J32*100/J42)</f>
        <v>0</v>
      </c>
      <c r="M32" s="16" t="s">
        <v>34</v>
      </c>
      <c r="N32" s="23">
        <v>0</v>
      </c>
      <c r="O32" s="172">
        <v>0</v>
      </c>
      <c r="P32" s="23">
        <f t="shared" si="11"/>
        <v>0</v>
      </c>
      <c r="Q32" s="170" t="e">
        <f>(P32*100/P42)</f>
        <v>#DIV/0!</v>
      </c>
      <c r="S32" s="16" t="s">
        <v>34</v>
      </c>
      <c r="T32" s="23">
        <v>0</v>
      </c>
      <c r="U32" s="170" t="e">
        <f>(T32*100/T42)</f>
        <v>#DIV/0!</v>
      </c>
      <c r="V32" s="23">
        <v>0</v>
      </c>
      <c r="W32" s="170" t="e">
        <f>(V32*100/V42)</f>
        <v>#DIV/0!</v>
      </c>
      <c r="X32" s="171">
        <f t="shared" si="12"/>
        <v>0</v>
      </c>
      <c r="Y32" s="170" t="e">
        <f>(X32*100/X42)</f>
        <v>#DIV/0!</v>
      </c>
    </row>
    <row r="33" spans="1:25" ht="15.75" thickBot="1" x14ac:dyDescent="0.3">
      <c r="A33" s="16" t="s">
        <v>35</v>
      </c>
      <c r="B33" s="23">
        <v>0</v>
      </c>
      <c r="C33" s="173">
        <v>1</v>
      </c>
      <c r="D33" s="171">
        <v>0</v>
      </c>
      <c r="E33" s="169">
        <v>1</v>
      </c>
      <c r="F33" s="169">
        <v>0</v>
      </c>
      <c r="G33" s="172">
        <v>0</v>
      </c>
      <c r="H33" s="172">
        <v>0</v>
      </c>
      <c r="I33" s="172">
        <v>0</v>
      </c>
      <c r="J33" s="23">
        <f t="shared" si="10"/>
        <v>1</v>
      </c>
      <c r="K33" s="170">
        <f>(J33*100/J42)</f>
        <v>1.7857142857142858</v>
      </c>
      <c r="M33" s="16" t="s">
        <v>35</v>
      </c>
      <c r="N33" s="23">
        <v>0</v>
      </c>
      <c r="O33" s="172">
        <v>0</v>
      </c>
      <c r="P33" s="23">
        <f t="shared" si="11"/>
        <v>0</v>
      </c>
      <c r="Q33" s="170" t="e">
        <f>(P33*100/P42)</f>
        <v>#DIV/0!</v>
      </c>
      <c r="S33" s="25" t="s">
        <v>35</v>
      </c>
      <c r="T33" s="23">
        <v>0</v>
      </c>
      <c r="U33" s="170" t="e">
        <f>(T33*100/T42)</f>
        <v>#DIV/0!</v>
      </c>
      <c r="V33" s="23">
        <v>0</v>
      </c>
      <c r="W33" s="170" t="e">
        <f>(V33*100/V42)</f>
        <v>#DIV/0!</v>
      </c>
      <c r="X33" s="171">
        <f t="shared" si="12"/>
        <v>0</v>
      </c>
      <c r="Y33" s="179" t="e">
        <f>(X33*100/X42)</f>
        <v>#DIV/0!</v>
      </c>
    </row>
    <row r="34" spans="1:25" ht="15.75" thickBot="1" x14ac:dyDescent="0.3">
      <c r="A34" s="29" t="s">
        <v>18</v>
      </c>
      <c r="B34" s="186">
        <f t="shared" ref="B34:K34" si="13">SUM(B28:B33)</f>
        <v>1</v>
      </c>
      <c r="C34" s="191">
        <f t="shared" si="13"/>
        <v>10</v>
      </c>
      <c r="D34" s="190">
        <f t="shared" si="13"/>
        <v>0</v>
      </c>
      <c r="E34" s="187">
        <f t="shared" si="13"/>
        <v>3</v>
      </c>
      <c r="F34" s="187">
        <f t="shared" si="13"/>
        <v>4</v>
      </c>
      <c r="G34" s="189">
        <f>SUM(G28:G33)</f>
        <v>4</v>
      </c>
      <c r="H34" s="189">
        <f>SUM(H28:H33)</f>
        <v>0</v>
      </c>
      <c r="I34" s="189">
        <f t="shared" si="13"/>
        <v>0</v>
      </c>
      <c r="J34" s="186">
        <f>SUM(J28:J33)</f>
        <v>11</v>
      </c>
      <c r="K34" s="224">
        <f t="shared" si="13"/>
        <v>19.642857142857139</v>
      </c>
      <c r="M34" s="29" t="s">
        <v>18</v>
      </c>
      <c r="N34" s="186">
        <f>SUM(N28:N33)</f>
        <v>0</v>
      </c>
      <c r="O34" s="189">
        <f>SUM(O28:O33)</f>
        <v>0</v>
      </c>
      <c r="P34" s="186">
        <f>SUM(P28:P33)</f>
        <v>0</v>
      </c>
      <c r="Q34" s="224" t="e">
        <f>SUM(Q28:Q33)</f>
        <v>#DIV/0!</v>
      </c>
      <c r="S34" s="29" t="s">
        <v>18</v>
      </c>
      <c r="T34" s="186">
        <f t="shared" ref="T34:Y34" si="14">SUM(T28:T33)</f>
        <v>0</v>
      </c>
      <c r="U34" s="224" t="e">
        <f>SUM(U28:U33)</f>
        <v>#DIV/0!</v>
      </c>
      <c r="V34" s="186">
        <f t="shared" si="14"/>
        <v>0</v>
      </c>
      <c r="W34" s="225" t="e">
        <f>SUM(W28:W33)</f>
        <v>#DIV/0!</v>
      </c>
      <c r="X34" s="190">
        <f t="shared" si="14"/>
        <v>0</v>
      </c>
      <c r="Y34" s="224" t="e">
        <f t="shared" si="14"/>
        <v>#DIV/0!</v>
      </c>
    </row>
    <row r="35" spans="1:25" ht="23.25" customHeight="1" x14ac:dyDescent="0.25">
      <c r="A35" s="8" t="s">
        <v>36</v>
      </c>
      <c r="B35" s="226"/>
      <c r="C35" s="223"/>
      <c r="D35" s="227"/>
      <c r="E35" s="227"/>
      <c r="F35" s="227"/>
      <c r="G35" s="227"/>
      <c r="H35" s="227"/>
      <c r="I35" s="227"/>
      <c r="J35" s="228"/>
      <c r="K35" s="229"/>
      <c r="L35" s="113"/>
      <c r="M35" s="8" t="s">
        <v>36</v>
      </c>
      <c r="N35" s="226"/>
      <c r="O35" s="227"/>
      <c r="P35" s="228"/>
      <c r="Q35" s="223"/>
      <c r="R35" s="113"/>
      <c r="S35" s="8" t="s">
        <v>36</v>
      </c>
      <c r="T35" s="228"/>
      <c r="U35" s="223"/>
      <c r="V35" s="228"/>
      <c r="W35" s="223"/>
      <c r="X35" s="227"/>
      <c r="Y35" s="223"/>
    </row>
    <row r="36" spans="1:25" x14ac:dyDescent="0.25">
      <c r="A36" s="16" t="s">
        <v>37</v>
      </c>
      <c r="B36" s="23">
        <v>2</v>
      </c>
      <c r="C36" s="173">
        <v>5</v>
      </c>
      <c r="D36" s="171">
        <v>2</v>
      </c>
      <c r="E36" s="169">
        <v>1</v>
      </c>
      <c r="F36" s="169">
        <v>1</v>
      </c>
      <c r="G36" s="172">
        <v>3</v>
      </c>
      <c r="H36" s="172">
        <v>0</v>
      </c>
      <c r="I36" s="172">
        <v>0</v>
      </c>
      <c r="J36" s="23">
        <f>SUM(D36:I36)</f>
        <v>7</v>
      </c>
      <c r="K36" s="170">
        <f>(J36*100/J42)</f>
        <v>12.5</v>
      </c>
      <c r="M36" s="16" t="s">
        <v>37</v>
      </c>
      <c r="N36" s="23">
        <v>0</v>
      </c>
      <c r="O36" s="172">
        <v>0</v>
      </c>
      <c r="P36" s="23">
        <f>SUM(N36:O36)</f>
        <v>0</v>
      </c>
      <c r="Q36" s="170" t="e">
        <f>(P36*100/P42)</f>
        <v>#DIV/0!</v>
      </c>
      <c r="S36" s="16" t="s">
        <v>37</v>
      </c>
      <c r="T36" s="23">
        <v>0</v>
      </c>
      <c r="U36" s="170" t="e">
        <f>(T36*100/T42)</f>
        <v>#DIV/0!</v>
      </c>
      <c r="V36" s="23">
        <v>0</v>
      </c>
      <c r="W36" s="170" t="e">
        <f>(V36*100/V42)</f>
        <v>#DIV/0!</v>
      </c>
      <c r="X36" s="171">
        <f>SUM(T36,V36)</f>
        <v>0</v>
      </c>
      <c r="Y36" s="170" t="e">
        <f>(X36*100/X42)</f>
        <v>#DIV/0!</v>
      </c>
    </row>
    <row r="37" spans="1:25" x14ac:dyDescent="0.25">
      <c r="A37" s="107" t="s">
        <v>92</v>
      </c>
      <c r="B37" s="23">
        <v>0</v>
      </c>
      <c r="C37" s="173">
        <v>0</v>
      </c>
      <c r="D37" s="171">
        <v>0</v>
      </c>
      <c r="E37" s="169">
        <v>0</v>
      </c>
      <c r="F37" s="169">
        <v>0</v>
      </c>
      <c r="G37" s="172">
        <v>0</v>
      </c>
      <c r="H37" s="172">
        <v>0</v>
      </c>
      <c r="I37" s="172">
        <v>0</v>
      </c>
      <c r="J37" s="23">
        <f>SUM(D37:I37)</f>
        <v>0</v>
      </c>
      <c r="K37" s="170">
        <f>(J37*100/J42)</f>
        <v>0</v>
      </c>
      <c r="M37" s="274" t="s">
        <v>92</v>
      </c>
      <c r="N37" s="23">
        <v>0</v>
      </c>
      <c r="O37" s="172">
        <v>0</v>
      </c>
      <c r="P37" s="23">
        <f>SUM(N37:O37)</f>
        <v>0</v>
      </c>
      <c r="Q37" s="170" t="e">
        <f>(P37*100/P42)</f>
        <v>#DIV/0!</v>
      </c>
      <c r="S37" s="107" t="s">
        <v>92</v>
      </c>
      <c r="T37" s="23">
        <v>0</v>
      </c>
      <c r="U37" s="170" t="e">
        <f>(T37*100/T42)</f>
        <v>#DIV/0!</v>
      </c>
      <c r="V37" s="23">
        <v>0</v>
      </c>
      <c r="W37" s="170" t="e">
        <f>(V37*100/V42)</f>
        <v>#DIV/0!</v>
      </c>
      <c r="X37" s="171"/>
      <c r="Y37" s="170" t="e">
        <f>(X37*100/X42)</f>
        <v>#DIV/0!</v>
      </c>
    </row>
    <row r="38" spans="1:25" x14ac:dyDescent="0.25">
      <c r="A38" s="16" t="s">
        <v>38</v>
      </c>
      <c r="B38" s="23">
        <v>1</v>
      </c>
      <c r="C38" s="173">
        <v>2</v>
      </c>
      <c r="D38" s="171">
        <v>0</v>
      </c>
      <c r="E38" s="169">
        <v>1</v>
      </c>
      <c r="F38" s="169">
        <v>1</v>
      </c>
      <c r="G38" s="172">
        <v>1</v>
      </c>
      <c r="H38" s="172">
        <v>0</v>
      </c>
      <c r="I38" s="172">
        <v>0</v>
      </c>
      <c r="J38" s="23">
        <f>SUM(D38:I38)</f>
        <v>3</v>
      </c>
      <c r="K38" s="170">
        <f>(J38*100/J42)</f>
        <v>5.3571428571428568</v>
      </c>
      <c r="M38" s="16" t="s">
        <v>38</v>
      </c>
      <c r="N38" s="23">
        <v>0</v>
      </c>
      <c r="O38" s="172">
        <v>0</v>
      </c>
      <c r="P38" s="23">
        <f>SUM(N38:O38)</f>
        <v>0</v>
      </c>
      <c r="Q38" s="170" t="e">
        <f>(P38*100/P42)</f>
        <v>#DIV/0!</v>
      </c>
      <c r="S38" s="16" t="s">
        <v>38</v>
      </c>
      <c r="T38" s="23">
        <v>0</v>
      </c>
      <c r="U38" s="170" t="e">
        <f>(T38*100/T42)</f>
        <v>#DIV/0!</v>
      </c>
      <c r="V38" s="23">
        <v>0</v>
      </c>
      <c r="W38" s="170" t="e">
        <f>(V38*100/V42)</f>
        <v>#DIV/0!</v>
      </c>
      <c r="X38" s="171">
        <f>SUM(T38,V38)</f>
        <v>0</v>
      </c>
      <c r="Y38" s="170" t="e">
        <f>(X38*100/X42)</f>
        <v>#DIV/0!</v>
      </c>
    </row>
    <row r="39" spans="1:25" x14ac:dyDescent="0.25">
      <c r="A39" s="16" t="s">
        <v>39</v>
      </c>
      <c r="B39" s="23">
        <v>1</v>
      </c>
      <c r="C39" s="173">
        <v>3</v>
      </c>
      <c r="D39" s="171">
        <v>0</v>
      </c>
      <c r="E39" s="169">
        <v>0</v>
      </c>
      <c r="F39" s="169">
        <v>3</v>
      </c>
      <c r="G39" s="172">
        <v>1</v>
      </c>
      <c r="H39" s="172">
        <v>0</v>
      </c>
      <c r="I39" s="172">
        <v>0</v>
      </c>
      <c r="J39" s="23">
        <f>SUM(D39:I39)</f>
        <v>4</v>
      </c>
      <c r="K39" s="170">
        <f>(J39*100/J42)</f>
        <v>7.1428571428571432</v>
      </c>
      <c r="M39" s="16" t="s">
        <v>39</v>
      </c>
      <c r="N39" s="23">
        <v>0</v>
      </c>
      <c r="O39" s="172">
        <v>0</v>
      </c>
      <c r="P39" s="23">
        <f>SUM(N39:O39)</f>
        <v>0</v>
      </c>
      <c r="Q39" s="170" t="e">
        <f>(P39*100/P42)</f>
        <v>#DIV/0!</v>
      </c>
      <c r="S39" s="16" t="s">
        <v>39</v>
      </c>
      <c r="T39" s="23">
        <v>0</v>
      </c>
      <c r="U39" s="170" t="e">
        <f>(T39*100/T42)</f>
        <v>#DIV/0!</v>
      </c>
      <c r="V39" s="23">
        <v>0</v>
      </c>
      <c r="W39" s="170" t="e">
        <f>(V39*100/V42)</f>
        <v>#DIV/0!</v>
      </c>
      <c r="X39" s="171">
        <f>SUM(T39,V39)</f>
        <v>0</v>
      </c>
      <c r="Y39" s="170" t="e">
        <f>(X39*100/X42)</f>
        <v>#DIV/0!</v>
      </c>
    </row>
    <row r="40" spans="1:25" ht="15.75" thickBot="1" x14ac:dyDescent="0.3">
      <c r="A40" s="25" t="s">
        <v>40</v>
      </c>
      <c r="B40" s="23">
        <v>0</v>
      </c>
      <c r="C40" s="173">
        <v>0</v>
      </c>
      <c r="D40" s="171">
        <v>0</v>
      </c>
      <c r="E40" s="169">
        <v>0</v>
      </c>
      <c r="F40" s="169">
        <v>0</v>
      </c>
      <c r="G40" s="181">
        <v>0</v>
      </c>
      <c r="H40" s="181">
        <v>0</v>
      </c>
      <c r="I40" s="172">
        <v>0</v>
      </c>
      <c r="J40" s="28">
        <f>SUM(D40:I40)</f>
        <v>0</v>
      </c>
      <c r="K40" s="179">
        <f>(J40*100/J42)</f>
        <v>0</v>
      </c>
      <c r="M40" s="25" t="s">
        <v>40</v>
      </c>
      <c r="N40" s="28">
        <v>0</v>
      </c>
      <c r="O40" s="181">
        <v>0</v>
      </c>
      <c r="P40" s="28">
        <f>SUM(N40:O40)</f>
        <v>0</v>
      </c>
      <c r="Q40" s="230" t="e">
        <f>(P40*100/P42)</f>
        <v>#DIV/0!</v>
      </c>
      <c r="S40" s="25" t="s">
        <v>40</v>
      </c>
      <c r="T40" s="28">
        <v>0</v>
      </c>
      <c r="U40" s="170" t="e">
        <f>(T40*100/T42)</f>
        <v>#DIV/0!</v>
      </c>
      <c r="V40" s="28">
        <v>0</v>
      </c>
      <c r="W40" s="170" t="e">
        <f>(V40*100/V42)</f>
        <v>#DIV/0!</v>
      </c>
      <c r="X40" s="171">
        <f>SUM(T40,V40)</f>
        <v>0</v>
      </c>
      <c r="Y40" s="231" t="e">
        <f>(X40*100/X42)</f>
        <v>#DIV/0!</v>
      </c>
    </row>
    <row r="41" spans="1:25" ht="15.75" thickBot="1" x14ac:dyDescent="0.3">
      <c r="A41" s="29" t="s">
        <v>18</v>
      </c>
      <c r="B41" s="186">
        <f t="shared" ref="B41:K41" si="15">SUM(B36:B40)</f>
        <v>4</v>
      </c>
      <c r="C41" s="191">
        <f t="shared" si="15"/>
        <v>10</v>
      </c>
      <c r="D41" s="190">
        <f t="shared" si="15"/>
        <v>2</v>
      </c>
      <c r="E41" s="187">
        <f t="shared" si="15"/>
        <v>2</v>
      </c>
      <c r="F41" s="187">
        <f t="shared" si="15"/>
        <v>5</v>
      </c>
      <c r="G41" s="189">
        <f>SUM(G36:G40)</f>
        <v>5</v>
      </c>
      <c r="H41" s="189">
        <f>SUM(H36:H40)</f>
        <v>0</v>
      </c>
      <c r="I41" s="189">
        <f t="shared" si="15"/>
        <v>0</v>
      </c>
      <c r="J41" s="186">
        <f>SUM(J36:J40)</f>
        <v>14</v>
      </c>
      <c r="K41" s="224">
        <f t="shared" si="15"/>
        <v>25</v>
      </c>
      <c r="M41" s="29" t="s">
        <v>18</v>
      </c>
      <c r="N41" s="186">
        <f>SUM(N36:N40)</f>
        <v>0</v>
      </c>
      <c r="O41" s="189">
        <f>SUM(O36:O40)</f>
        <v>0</v>
      </c>
      <c r="P41" s="186">
        <f>SUM(P36:P40)</f>
        <v>0</v>
      </c>
      <c r="Q41" s="224" t="e">
        <f>SUM(Q36:Q40)</f>
        <v>#DIV/0!</v>
      </c>
      <c r="S41" s="29" t="s">
        <v>18</v>
      </c>
      <c r="T41" s="186">
        <f t="shared" ref="T41:Y41" si="16">SUM(T36:T40)</f>
        <v>0</v>
      </c>
      <c r="U41" s="225" t="e">
        <f>SUM(U36:U40)</f>
        <v>#DIV/0!</v>
      </c>
      <c r="V41" s="186">
        <f t="shared" si="16"/>
        <v>0</v>
      </c>
      <c r="W41" s="225" t="e">
        <f>SUM(W36:W40)</f>
        <v>#DIV/0!</v>
      </c>
      <c r="X41" s="190">
        <f t="shared" si="16"/>
        <v>0</v>
      </c>
      <c r="Y41" s="224" t="e">
        <f t="shared" si="16"/>
        <v>#DIV/0!</v>
      </c>
    </row>
    <row r="42" spans="1:25" ht="15.75" thickBot="1" x14ac:dyDescent="0.3">
      <c r="A42" s="52" t="s">
        <v>9</v>
      </c>
      <c r="B42" s="232">
        <f t="shared" ref="B42:K42" si="17">SUM(B41,B34,B26,B13)</f>
        <v>22</v>
      </c>
      <c r="C42" s="233">
        <f t="shared" si="17"/>
        <v>34</v>
      </c>
      <c r="D42" s="234">
        <f t="shared" si="17"/>
        <v>7</v>
      </c>
      <c r="E42" s="235">
        <f t="shared" si="17"/>
        <v>15</v>
      </c>
      <c r="F42" s="235">
        <f t="shared" si="17"/>
        <v>16</v>
      </c>
      <c r="G42" s="235">
        <f t="shared" si="17"/>
        <v>18</v>
      </c>
      <c r="H42" s="235">
        <f>SUM(H41,H34,H26,H13)</f>
        <v>0</v>
      </c>
      <c r="I42" s="236">
        <f t="shared" si="17"/>
        <v>0</v>
      </c>
      <c r="J42" s="232">
        <f>SUM(J41,J34,J26,J13)</f>
        <v>56</v>
      </c>
      <c r="K42" s="237">
        <f t="shared" si="17"/>
        <v>99.999999999999986</v>
      </c>
      <c r="M42" s="52" t="s">
        <v>9</v>
      </c>
      <c r="N42" s="232">
        <f>SUM(N41,N34,N26,N13)</f>
        <v>0</v>
      </c>
      <c r="O42" s="236">
        <f>SUM(O41,O34,O26,O13)</f>
        <v>0</v>
      </c>
      <c r="P42" s="232">
        <f>SUM(P41,P34,P26,P13)</f>
        <v>0</v>
      </c>
      <c r="Q42" s="238" t="e">
        <f>SUM(Q41,Q34,Q26,Q13)</f>
        <v>#DIV/0!</v>
      </c>
      <c r="S42" s="52" t="s">
        <v>9</v>
      </c>
      <c r="T42" s="232">
        <f t="shared" ref="T42:Y42" si="18">SUM(T41,T34,T26,T13)</f>
        <v>0</v>
      </c>
      <c r="U42" s="239" t="e">
        <f t="shared" si="18"/>
        <v>#DIV/0!</v>
      </c>
      <c r="V42" s="232">
        <f t="shared" si="18"/>
        <v>0</v>
      </c>
      <c r="W42" s="239" t="e">
        <f t="shared" si="18"/>
        <v>#DIV/0!</v>
      </c>
      <c r="X42" s="234">
        <f t="shared" si="18"/>
        <v>0</v>
      </c>
      <c r="Y42" s="238" t="e">
        <f t="shared" si="18"/>
        <v>#DIV/0!</v>
      </c>
    </row>
  </sheetData>
  <mergeCells count="17">
    <mergeCell ref="T3:U4"/>
    <mergeCell ref="V3:W4"/>
    <mergeCell ref="X3:X5"/>
    <mergeCell ref="A2:K2"/>
    <mergeCell ref="M2:Q2"/>
    <mergeCell ref="S2:Y2"/>
    <mergeCell ref="A3:A5"/>
    <mergeCell ref="B3:C4"/>
    <mergeCell ref="D3:I4"/>
    <mergeCell ref="J3:J5"/>
    <mergeCell ref="K3:K5"/>
    <mergeCell ref="M3:M5"/>
    <mergeCell ref="N3:O4"/>
    <mergeCell ref="Y3:Y5"/>
    <mergeCell ref="P3:P5"/>
    <mergeCell ref="Q3:Q5"/>
    <mergeCell ref="S3:S5"/>
  </mergeCells>
  <pageMargins left="1.58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CUAD.GRAL</vt:lpstr>
      <vt:lpstr>RECATEG</vt:lpstr>
      <vt:lpstr>FF.AA.PP.</vt:lpstr>
      <vt:lpstr>CONV.UNIV</vt:lpstr>
      <vt:lpstr>ORG.GOB.</vt:lpstr>
      <vt:lpstr>BECAS</vt:lpstr>
      <vt:lpstr>DSCTO.HNOS.</vt:lpstr>
      <vt:lpstr>PROY.SOC.</vt:lpstr>
      <vt:lpstr>DEPORT.</vt:lpstr>
      <vt:lpstr>Hoja10</vt:lpstr>
      <vt:lpstr>BECAS!Área_de_impresión</vt:lpstr>
      <vt:lpstr>CONV.UNIV!Área_de_impresión</vt:lpstr>
      <vt:lpstr>CUAD.GRAL!Área_de_impresión</vt:lpstr>
      <vt:lpstr>DEPORT.!Área_de_impresión</vt:lpstr>
      <vt:lpstr>DSCTO.HNOS.!Área_de_impresión</vt:lpstr>
      <vt:lpstr>FF.AA.PP.!Área_de_impresión</vt:lpstr>
      <vt:lpstr>ORG.GOB.!Área_de_impresión</vt:lpstr>
      <vt:lpstr>PROY.SOC.!Área_de_impresión</vt:lpstr>
      <vt:lpstr>RECATEG!Área_de_impresión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BEGAZO</dc:creator>
  <cp:lastModifiedBy>Ana Begazo Jara</cp:lastModifiedBy>
  <cp:lastPrinted>2016-11-11T18:42:14Z</cp:lastPrinted>
  <dcterms:created xsi:type="dcterms:W3CDTF">2010-11-12T14:55:33Z</dcterms:created>
  <dcterms:modified xsi:type="dcterms:W3CDTF">2016-11-11T21:29:21Z</dcterms:modified>
</cp:coreProperties>
</file>